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0" yWindow="0" windowWidth="22480" windowHeight="15560" tabRatio="500" firstSheet="1" activeTab="4"/>
  </bookViews>
  <sheets>
    <sheet name="Big 6" sheetId="1" r:id="rId1"/>
    <sheet name="Big 6 Tables" sheetId="4" r:id="rId2"/>
    <sheet name="Top50" sheetId="2" r:id="rId3"/>
    <sheet name="Top 50 Tables" sheetId="5" r:id="rId4"/>
    <sheet name="International" sheetId="3" r:id="rId5"/>
    <sheet name="International Tables" sheetId="6" r:id="rId6"/>
    <sheet name="Summary Tables" sheetId="7" r:id="rId7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5" i="3" l="1"/>
  <c r="O15" i="3"/>
  <c r="P15" i="3"/>
  <c r="Q15" i="3"/>
  <c r="R15" i="3"/>
  <c r="S15" i="3"/>
  <c r="T15" i="3"/>
  <c r="U15" i="3"/>
  <c r="M15" i="3"/>
  <c r="E105" i="6"/>
  <c r="E104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84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2" i="6"/>
  <c r="B60" i="4"/>
  <c r="D51" i="4"/>
  <c r="C51" i="4"/>
  <c r="B51" i="4"/>
  <c r="D50" i="4"/>
  <c r="C50" i="4"/>
  <c r="B50" i="4"/>
  <c r="B76" i="6"/>
  <c r="B117" i="6"/>
  <c r="D118" i="6"/>
  <c r="C118" i="6"/>
  <c r="B118" i="6"/>
  <c r="D117" i="6"/>
  <c r="C117" i="6"/>
  <c r="B97" i="6"/>
  <c r="D98" i="6"/>
  <c r="C98" i="6"/>
  <c r="B98" i="6"/>
  <c r="D97" i="6"/>
  <c r="C97" i="6"/>
  <c r="D77" i="6"/>
  <c r="C77" i="6"/>
  <c r="B77" i="6"/>
  <c r="D76" i="6"/>
  <c r="C76" i="6"/>
  <c r="B56" i="6"/>
  <c r="D57" i="6"/>
  <c r="C57" i="6"/>
  <c r="B57" i="6"/>
  <c r="D56" i="6"/>
  <c r="C56" i="6"/>
  <c r="B35" i="6"/>
  <c r="D36" i="6"/>
  <c r="C36" i="6"/>
  <c r="B36" i="6"/>
  <c r="D35" i="6"/>
  <c r="C35" i="6"/>
  <c r="C16" i="6"/>
  <c r="D16" i="6"/>
  <c r="B16" i="6"/>
  <c r="C15" i="6"/>
  <c r="D15" i="6"/>
  <c r="B15" i="6"/>
  <c r="D62" i="5"/>
  <c r="C62" i="5"/>
  <c r="B62" i="5"/>
  <c r="D61" i="5"/>
  <c r="C61" i="5"/>
  <c r="B61" i="5"/>
  <c r="D53" i="5"/>
  <c r="C53" i="5"/>
  <c r="B53" i="5"/>
  <c r="D52" i="5"/>
  <c r="C52" i="5"/>
  <c r="B52" i="5"/>
  <c r="D44" i="5"/>
  <c r="C44" i="5"/>
  <c r="B44" i="5"/>
  <c r="D43" i="5"/>
  <c r="C43" i="5"/>
  <c r="B43" i="5"/>
  <c r="D35" i="5"/>
  <c r="C35" i="5"/>
  <c r="B35" i="5"/>
  <c r="D34" i="5"/>
  <c r="C34" i="5"/>
  <c r="B34" i="5"/>
  <c r="D26" i="5"/>
  <c r="C26" i="5"/>
  <c r="B26" i="5"/>
  <c r="D25" i="5"/>
  <c r="C25" i="5"/>
  <c r="B25" i="5"/>
  <c r="D17" i="5"/>
  <c r="C17" i="5"/>
  <c r="B17" i="5"/>
  <c r="D16" i="5"/>
  <c r="C16" i="5"/>
  <c r="B16" i="5"/>
  <c r="C8" i="5"/>
  <c r="D8" i="5"/>
  <c r="B8" i="5"/>
  <c r="C7" i="5"/>
  <c r="D7" i="5"/>
  <c r="B7" i="5"/>
  <c r="D91" i="4"/>
  <c r="C91" i="4"/>
  <c r="B91" i="4"/>
  <c r="D90" i="4"/>
  <c r="C90" i="4"/>
  <c r="B90" i="4"/>
  <c r="D81" i="4"/>
  <c r="C81" i="4"/>
  <c r="B81" i="4"/>
  <c r="D80" i="4"/>
  <c r="C80" i="4"/>
  <c r="B80" i="4"/>
  <c r="D71" i="4"/>
  <c r="C71" i="4"/>
  <c r="B71" i="4"/>
  <c r="D70" i="4"/>
  <c r="C70" i="4"/>
  <c r="B70" i="4"/>
  <c r="D61" i="4"/>
  <c r="C61" i="4"/>
  <c r="B61" i="4"/>
  <c r="D60" i="4"/>
  <c r="C60" i="4"/>
  <c r="D41" i="4"/>
  <c r="C41" i="4"/>
  <c r="B41" i="4"/>
  <c r="D40" i="4"/>
  <c r="C40" i="4"/>
  <c r="B40" i="4"/>
  <c r="D31" i="4"/>
  <c r="C31" i="4"/>
  <c r="B31" i="4"/>
  <c r="D30" i="4"/>
  <c r="C30" i="4"/>
  <c r="B30" i="4"/>
  <c r="B20" i="4"/>
  <c r="C9" i="4"/>
  <c r="D10" i="4"/>
  <c r="C10" i="4"/>
  <c r="B10" i="4"/>
  <c r="D9" i="4"/>
  <c r="B9" i="4"/>
  <c r="C21" i="4"/>
  <c r="D21" i="4"/>
  <c r="B21" i="4"/>
  <c r="C20" i="4"/>
  <c r="D20" i="4"/>
  <c r="O4" i="2"/>
  <c r="O3" i="2"/>
  <c r="O2" i="2"/>
</calcChain>
</file>

<file path=xl/sharedStrings.xml><?xml version="1.0" encoding="utf-8"?>
<sst xmlns="http://schemas.openxmlformats.org/spreadsheetml/2006/main" count="534" uniqueCount="138">
  <si>
    <t>name</t>
  </si>
  <si>
    <t>crisis</t>
  </si>
  <si>
    <t>markcap_crisis</t>
  </si>
  <si>
    <t>vol_crisis</t>
  </si>
  <si>
    <t>vol_div_market_crisis</t>
  </si>
  <si>
    <t>vol_minus_market_crisis</t>
  </si>
  <si>
    <t>impvol_crisis</t>
  </si>
  <si>
    <t>imp_div_market_crisis</t>
  </si>
  <si>
    <t>imp_minus_market_crisis</t>
  </si>
  <si>
    <t>beta_crisis</t>
  </si>
  <si>
    <t>cds_crisis</t>
  </si>
  <si>
    <t>ptb_crisis</t>
  </si>
  <si>
    <t>baml</t>
  </si>
  <si>
    <t>citi</t>
  </si>
  <si>
    <t>gs</t>
  </si>
  <si>
    <t>jpm</t>
  </si>
  <si>
    <t>ms</t>
  </si>
  <si>
    <t>wf</t>
  </si>
  <si>
    <t>vol_annual</t>
  </si>
  <si>
    <t>vol_div_market_annual</t>
  </si>
  <si>
    <t>vol_minus_market_annual</t>
  </si>
  <si>
    <t>impvol_annual</t>
  </si>
  <si>
    <t>imp_minus_market_annual</t>
  </si>
  <si>
    <t>beta_annual</t>
  </si>
  <si>
    <t>cds_annual</t>
  </si>
  <si>
    <t>ptb_annual</t>
  </si>
  <si>
    <t>Bank of America</t>
  </si>
  <si>
    <t>Citigroup</t>
  </si>
  <si>
    <t>Goldman Sachs</t>
  </si>
  <si>
    <t>JP Morgan</t>
  </si>
  <si>
    <t xml:space="preserve">Morgan Stanley </t>
  </si>
  <si>
    <t xml:space="preserve">Wells Fargo </t>
  </si>
  <si>
    <t>Mean</t>
  </si>
  <si>
    <t>Median</t>
  </si>
  <si>
    <t>2015 average</t>
  </si>
  <si>
    <t>Pre-crisis average</t>
  </si>
  <si>
    <t>Post-crisis average</t>
  </si>
  <si>
    <t>quant_markcap</t>
  </si>
  <si>
    <t>markcap_crisis_quant</t>
  </si>
  <si>
    <t>vol_crisis_quant</t>
  </si>
  <si>
    <t>vol_div_market_crisis_quant</t>
  </si>
  <si>
    <t>vol_minus_market_crisis_quant</t>
  </si>
  <si>
    <t>impvol_crisis_quant</t>
  </si>
  <si>
    <t>imp_div_market_crisis_quant</t>
  </si>
  <si>
    <t>imp_minus_market_crisis_quant</t>
  </si>
  <si>
    <t>beta_crisis_quant</t>
  </si>
  <si>
    <t>cds_crisis_quant</t>
  </si>
  <si>
    <t>ptb_crisis_quant</t>
  </si>
  <si>
    <t>year</t>
  </si>
  <si>
    <t>markcap_ann_quant</t>
  </si>
  <si>
    <t>vol_ann_quant</t>
  </si>
  <si>
    <t>vol_div_market_ann_quant</t>
  </si>
  <si>
    <t>vol_minus_market_ann_quant</t>
  </si>
  <si>
    <t>impvol_ann_quant</t>
  </si>
  <si>
    <t>imp_div_market_ann_quant</t>
  </si>
  <si>
    <t>imp_minus_market_ann_quant</t>
  </si>
  <si>
    <t>beta_ann_quant</t>
  </si>
  <si>
    <t>cds_ann_quant</t>
  </si>
  <si>
    <t>ptb_ann_quant</t>
  </si>
  <si>
    <t>imp_div_market_annual</t>
  </si>
  <si>
    <t>country</t>
  </si>
  <si>
    <t>mean_beta_c</t>
  </si>
  <si>
    <t>mean_vol_c</t>
  </si>
  <si>
    <t>mean_vol_minus_market_c</t>
  </si>
  <si>
    <t>mean_vol_div_market_c</t>
  </si>
  <si>
    <t>mean_implied_vol_c</t>
  </si>
  <si>
    <t>mean_implied_vol_minus_market_c</t>
  </si>
  <si>
    <t>mean_implied_vol_div_market_c</t>
  </si>
  <si>
    <t>mean_cds_c</t>
  </si>
  <si>
    <t>mean_ptb_c</t>
  </si>
  <si>
    <t>australia</t>
  </si>
  <si>
    <t>brazil</t>
  </si>
  <si>
    <t>canada</t>
  </si>
  <si>
    <t>denmark</t>
  </si>
  <si>
    <t>france</t>
  </si>
  <si>
    <t>germany</t>
  </si>
  <si>
    <t>italy</t>
  </si>
  <si>
    <t>japan</t>
  </si>
  <si>
    <t>netherlands</t>
  </si>
  <si>
    <t>spain</t>
  </si>
  <si>
    <t>sweden</t>
  </si>
  <si>
    <t>switzerland</t>
  </si>
  <si>
    <t>uk</t>
  </si>
  <si>
    <t>mean_beta_c_y</t>
  </si>
  <si>
    <t>mean_vol_c_y</t>
  </si>
  <si>
    <t>mean_vol_minus_market_c_y</t>
  </si>
  <si>
    <t>mean_vol_div_market_c_y</t>
  </si>
  <si>
    <t>mean_implied_vol_c_y</t>
  </si>
  <si>
    <t>mean_implied_vol_minus_market_yc</t>
  </si>
  <si>
    <t>mean_implied_vol_div_market_yc</t>
  </si>
  <si>
    <t>mean_cds_c_y</t>
  </si>
  <si>
    <t>mean_ptb_c_y</t>
  </si>
  <si>
    <t>pe_ratio</t>
  </si>
  <si>
    <t>preferred</t>
  </si>
  <si>
    <t>SRISK</t>
  </si>
  <si>
    <t>pe_ratio_div_quant</t>
  </si>
  <si>
    <t>Vol</t>
  </si>
  <si>
    <t>Vol/Market Vol</t>
  </si>
  <si>
    <t>Imp Voll</t>
  </si>
  <si>
    <t>Imp Vol/Market Imp</t>
  </si>
  <si>
    <t>Delta</t>
  </si>
  <si>
    <t>Beta</t>
  </si>
  <si>
    <t>CDS</t>
  </si>
  <si>
    <t>PE</t>
  </si>
  <si>
    <t>Pref</t>
  </si>
  <si>
    <t>Low MVE</t>
  </si>
  <si>
    <t>Quintile 2</t>
  </si>
  <si>
    <t>Quintile 3</t>
  </si>
  <si>
    <t>Quintile 4</t>
  </si>
  <si>
    <t>High MVE</t>
  </si>
  <si>
    <t>Vol/Market</t>
  </si>
  <si>
    <t>ImpVol</t>
  </si>
  <si>
    <t>ImpVol/Market</t>
  </si>
  <si>
    <t>CDS Spread</t>
  </si>
  <si>
    <t>PE Ratio</t>
  </si>
  <si>
    <t>mean</t>
  </si>
  <si>
    <t>median</t>
  </si>
  <si>
    <t>Imp Div Market</t>
  </si>
  <si>
    <t>Measure</t>
  </si>
  <si>
    <t>Pre-Crisis</t>
  </si>
  <si>
    <t>Post</t>
  </si>
  <si>
    <t>Big 6</t>
  </si>
  <si>
    <t>Volatility</t>
  </si>
  <si>
    <t>Bank volatility/market volatility+</t>
  </si>
  <si>
    <t>Implied volatility++</t>
  </si>
  <si>
    <t>Implied bank volatility/market implied</t>
  </si>
  <si>
    <t>CDS spread++++</t>
  </si>
  <si>
    <t>Option delta+++</t>
  </si>
  <si>
    <t>Preferred stock price</t>
  </si>
  <si>
    <t>SRISK%</t>
  </si>
  <si>
    <t>PE/market PE</t>
  </si>
  <si>
    <t>Midsize</t>
  </si>
  <si>
    <t>International</t>
  </si>
  <si>
    <t>Pre</t>
  </si>
  <si>
    <t>PE/market PE+++++</t>
  </si>
  <si>
    <t>Preferred stock price++++++</t>
  </si>
  <si>
    <t>Big 6 Mean</t>
  </si>
  <si>
    <t>Big 6 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</si>
</sst>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2"/>
      <color theme="1"/>
      <name val="Calibri"/>
      <family val="2"/>
      <scheme val="minor"/>
    </font>
    <font>
      <sz val="10"/>
      <color theme="1"/>
      <name val="dcr10"/>
    </font>
    <font>
      <i/>
      <sz val="10"/>
      <color theme="1"/>
      <name val="dcr10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color theme="1"/>
      <name val="dcr10"/>
    </font>
    <font>
      <b/>
      <sz val="9"/>
      <color theme="1"/>
      <name val="dcr10"/>
    </font>
    <font>
      <sz val="9"/>
      <color rgb="FF000000"/>
      <name val="dcr10"/>
    </font>
    <font>
      <sz val="8"/>
      <name val="Calibri"/>
      <family val="2"/>
      <scheme val="minor"/>
    </font>
    <font>
      <sz val="10"/>
      <color rgb="FF000000"/>
      <name val="dcr10"/>
    </font>
    <font>
      <i/>
      <sz val="10"/>
      <color rgb="FF000000"/>
      <name val="dcr10"/>
    </font>
    <font>
      <i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2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2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" fontId="0" fillId="0" borderId="0" xfId="0" applyNumberFormat="1"/>
    <xf numFmtId="2" fontId="0" fillId="0" borderId="0" xfId="0" applyNumberFormat="1" applyAlignment="1">
      <alignment horizontal="right" vertical="center"/>
    </xf>
    <xf numFmtId="2" fontId="5" fillId="0" borderId="0" xfId="0" applyNumberFormat="1" applyFont="1"/>
    <xf numFmtId="2" fontId="6" fillId="0" borderId="0" xfId="0" applyNumberFormat="1" applyFont="1"/>
    <xf numFmtId="0" fontId="6" fillId="0" borderId="0" xfId="0" applyFont="1"/>
    <xf numFmtId="2" fontId="7" fillId="0" borderId="0" xfId="0" applyNumberFormat="1" applyFont="1"/>
    <xf numFmtId="2" fontId="8" fillId="0" borderId="0" xfId="0" applyNumberFormat="1" applyFont="1"/>
    <xf numFmtId="0" fontId="8" fillId="0" borderId="0" xfId="0" applyFont="1"/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/>
    <xf numFmtId="0" fontId="11" fillId="0" borderId="0" xfId="0" applyFont="1" applyAlignment="1">
      <alignment horizontal="center" vertical="center"/>
    </xf>
    <xf numFmtId="164" fontId="0" fillId="0" borderId="0" xfId="0" applyNumberFormat="1"/>
    <xf numFmtId="164" fontId="6" fillId="0" borderId="0" xfId="0" applyNumberFormat="1" applyFont="1"/>
    <xf numFmtId="2" fontId="13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2" fontId="15" fillId="0" borderId="0" xfId="0" applyNumberFormat="1" applyFont="1"/>
  </cellXfs>
  <cellStyles count="3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workbookViewId="0">
      <selection activeCell="A8" sqref="A8:XFD8"/>
    </sheetView>
  </sheetViews>
  <sheetFormatPr baseColWidth="10" defaultRowHeight="15" x14ac:dyDescent="0"/>
  <cols>
    <col min="1" max="1" width="10.83203125" style="1"/>
    <col min="2" max="2" width="10.83203125" style="4"/>
    <col min="3" max="16" width="10.83203125" style="1"/>
    <col min="17" max="17" width="13.6640625" style="1" bestFit="1" customWidth="1"/>
    <col min="18" max="18" width="15.5" style="1" bestFit="1" customWidth="1"/>
    <col min="19" max="19" width="16.33203125" style="1" bestFit="1" customWidth="1"/>
    <col min="20" max="16384" width="10.83203125" style="1"/>
  </cols>
  <sheetData>
    <row r="1" spans="1:20">
      <c r="A1" s="1" t="s">
        <v>0</v>
      </c>
      <c r="B1" s="4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92</v>
      </c>
      <c r="N1" s="1" t="s">
        <v>93</v>
      </c>
      <c r="O1" s="1" t="s">
        <v>94</v>
      </c>
    </row>
    <row r="2" spans="1:20">
      <c r="A2" s="1" t="s">
        <v>12</v>
      </c>
      <c r="B2" s="4">
        <v>0</v>
      </c>
      <c r="C2" s="1">
        <v>112043.5</v>
      </c>
      <c r="D2" s="1">
        <v>19.70167</v>
      </c>
      <c r="E2" s="1">
        <v>1.2145509999999999</v>
      </c>
      <c r="F2" s="1">
        <v>2.8117230000000002</v>
      </c>
      <c r="G2" s="1">
        <v>18.55059</v>
      </c>
      <c r="H2" s="1">
        <v>1.5585119999999999</v>
      </c>
      <c r="I2" s="1">
        <v>6.2554400000000001</v>
      </c>
      <c r="J2" s="1">
        <v>0.88239429999999996</v>
      </c>
      <c r="K2" s="1">
        <v>18.986560000000001</v>
      </c>
      <c r="L2" s="1">
        <v>2.0647380000000002</v>
      </c>
      <c r="M2" s="1">
        <v>0.563083</v>
      </c>
      <c r="N2" s="5">
        <v>24.26238</v>
      </c>
      <c r="O2" s="1">
        <v>1.5351666666666666E-2</v>
      </c>
      <c r="R2" s="1" t="s">
        <v>35</v>
      </c>
      <c r="S2" s="1" t="s">
        <v>36</v>
      </c>
      <c r="T2" s="1" t="s">
        <v>34</v>
      </c>
    </row>
    <row r="3" spans="1:20">
      <c r="A3" s="1" t="s">
        <v>13</v>
      </c>
      <c r="B3" s="4">
        <v>0</v>
      </c>
      <c r="C3" s="1">
        <v>230639.7</v>
      </c>
      <c r="D3" s="1">
        <v>24.513490000000001</v>
      </c>
      <c r="E3" s="1">
        <v>1.476982</v>
      </c>
      <c r="F3" s="1">
        <v>7.6659959999999998</v>
      </c>
      <c r="G3" s="1">
        <v>20.997869999999999</v>
      </c>
      <c r="H3" s="1">
        <v>1.7299310000000001</v>
      </c>
      <c r="I3" s="1">
        <v>8.7027210000000004</v>
      </c>
      <c r="J3" s="1">
        <v>1.1866270000000001</v>
      </c>
      <c r="K3" s="1">
        <v>22.5</v>
      </c>
      <c r="L3" s="1">
        <v>2.2489509999999999</v>
      </c>
      <c r="M3" s="1">
        <v>0.7328287</v>
      </c>
      <c r="N3" s="5"/>
      <c r="O3" s="1">
        <v>6.7694048333333328</v>
      </c>
      <c r="Q3" s="2" t="s">
        <v>26</v>
      </c>
    </row>
    <row r="4" spans="1:20">
      <c r="A4" s="1" t="s">
        <v>14</v>
      </c>
      <c r="B4" s="4">
        <v>0</v>
      </c>
      <c r="C4" s="1">
        <v>57771.06</v>
      </c>
      <c r="D4" s="1">
        <v>26.9163</v>
      </c>
      <c r="E4" s="1">
        <v>1.805957</v>
      </c>
      <c r="F4" s="1">
        <v>10.65479</v>
      </c>
      <c r="G4" s="1">
        <v>27.372530000000001</v>
      </c>
      <c r="H4" s="1">
        <v>2.2930489999999999</v>
      </c>
      <c r="I4" s="1">
        <v>15.07737</v>
      </c>
      <c r="J4" s="1">
        <v>1.331359</v>
      </c>
      <c r="K4" s="1">
        <v>47.474089999999997</v>
      </c>
      <c r="L4" s="1">
        <v>2.2251319999999999</v>
      </c>
      <c r="M4" s="1">
        <v>0.57222649999999997</v>
      </c>
      <c r="N4" s="5">
        <v>25.120889999999999</v>
      </c>
      <c r="O4" s="1">
        <v>1.233587</v>
      </c>
      <c r="Q4" s="2" t="s">
        <v>27</v>
      </c>
    </row>
    <row r="5" spans="1:20">
      <c r="A5" s="1" t="s">
        <v>15</v>
      </c>
      <c r="B5" s="4">
        <v>0</v>
      </c>
      <c r="C5" s="1">
        <v>112043.5</v>
      </c>
      <c r="D5" s="1">
        <v>28.013280000000002</v>
      </c>
      <c r="E5" s="1">
        <v>1.6394930000000001</v>
      </c>
      <c r="F5" s="1">
        <v>10.636710000000001</v>
      </c>
      <c r="G5" s="1">
        <v>22.530819999999999</v>
      </c>
      <c r="H5" s="1">
        <v>1.881032</v>
      </c>
      <c r="I5" s="1">
        <v>10.235670000000001</v>
      </c>
      <c r="J5" s="1">
        <v>1.35025</v>
      </c>
      <c r="K5" s="1">
        <v>21.80134</v>
      </c>
      <c r="L5" s="1">
        <v>1.4161220000000001</v>
      </c>
      <c r="M5" s="1">
        <v>0.8322811</v>
      </c>
      <c r="N5" s="5"/>
      <c r="O5" s="1">
        <v>13.761249833333334</v>
      </c>
      <c r="Q5" s="2" t="s">
        <v>28</v>
      </c>
    </row>
    <row r="6" spans="1:20">
      <c r="A6" s="1" t="s">
        <v>16</v>
      </c>
      <c r="B6" s="4">
        <v>0</v>
      </c>
      <c r="C6" s="1">
        <v>60698.1</v>
      </c>
      <c r="D6" s="1">
        <v>31.749580000000002</v>
      </c>
      <c r="E6" s="1">
        <v>1.985209</v>
      </c>
      <c r="F6" s="1">
        <v>14.34037</v>
      </c>
      <c r="G6" s="1">
        <v>27.902899999999999</v>
      </c>
      <c r="H6" s="1">
        <v>2.3351310000000001</v>
      </c>
      <c r="I6" s="1">
        <v>15.607749999999999</v>
      </c>
      <c r="J6" s="1">
        <v>1.559534</v>
      </c>
      <c r="K6" s="1">
        <v>65.289829999999995</v>
      </c>
      <c r="L6" s="1">
        <v>1.853235</v>
      </c>
      <c r="M6" s="1">
        <v>0.62825580000000003</v>
      </c>
      <c r="N6" s="5">
        <v>25.357189999999999</v>
      </c>
      <c r="O6" s="1">
        <v>6.785137333333334</v>
      </c>
      <c r="Q6" s="2" t="s">
        <v>29</v>
      </c>
    </row>
    <row r="7" spans="1:20">
      <c r="A7" s="1" t="s">
        <v>17</v>
      </c>
      <c r="B7" s="4">
        <v>0</v>
      </c>
      <c r="C7" s="1">
        <v>100066.5</v>
      </c>
      <c r="D7" s="1">
        <v>17.293410000000002</v>
      </c>
      <c r="E7" s="1">
        <v>1.1753830000000001</v>
      </c>
      <c r="F7" s="1">
        <v>1.795968</v>
      </c>
      <c r="G7" s="1">
        <v>20.063939999999999</v>
      </c>
      <c r="H7" s="1">
        <v>1.663564</v>
      </c>
      <c r="I7" s="1">
        <v>7.7687920000000004</v>
      </c>
      <c r="J7" s="1">
        <v>0.7667602</v>
      </c>
      <c r="K7" s="1">
        <v>15.01919</v>
      </c>
      <c r="L7" s="1">
        <v>2.7250359999999998</v>
      </c>
      <c r="M7" s="1">
        <v>0.69224870000000005</v>
      </c>
      <c r="N7"/>
      <c r="O7" s="1">
        <v>0</v>
      </c>
      <c r="Q7" s="2" t="s">
        <v>30</v>
      </c>
    </row>
    <row r="8" spans="1:20">
      <c r="A8" s="1" t="s">
        <v>12</v>
      </c>
      <c r="B8" s="4">
        <v>1</v>
      </c>
      <c r="C8" s="1">
        <v>187970.8</v>
      </c>
      <c r="D8" s="1">
        <v>38.420200000000001</v>
      </c>
      <c r="E8" s="1">
        <v>2.0379879999999999</v>
      </c>
      <c r="F8" s="1">
        <v>16.98902</v>
      </c>
      <c r="G8" s="1">
        <v>35.513950000000001</v>
      </c>
      <c r="H8" s="1">
        <v>2.457125</v>
      </c>
      <c r="I8" s="1">
        <v>20.678820000000002</v>
      </c>
      <c r="J8" s="1">
        <v>1.759387</v>
      </c>
      <c r="K8" s="1">
        <v>141.7542</v>
      </c>
      <c r="L8" s="1">
        <v>0.62948539999999997</v>
      </c>
      <c r="M8" s="1">
        <v>1.9032089999999999</v>
      </c>
      <c r="N8" s="5">
        <v>20.10895</v>
      </c>
      <c r="O8" s="1">
        <v>14.087358</v>
      </c>
      <c r="Q8" s="2" t="s">
        <v>31</v>
      </c>
    </row>
    <row r="9" spans="1:20">
      <c r="A9" s="1" t="s">
        <v>13</v>
      </c>
      <c r="B9" s="4">
        <v>1</v>
      </c>
      <c r="C9" s="1">
        <v>129481.8</v>
      </c>
      <c r="D9" s="1">
        <v>37.508499999999998</v>
      </c>
      <c r="E9" s="1">
        <v>1.972032</v>
      </c>
      <c r="F9" s="1">
        <v>16.084099999999999</v>
      </c>
      <c r="G9" s="1">
        <v>33.600369999999998</v>
      </c>
      <c r="H9" s="1">
        <v>2.29908</v>
      </c>
      <c r="I9" s="1">
        <v>18.699590000000001</v>
      </c>
      <c r="J9" s="1">
        <v>1.7594380000000001</v>
      </c>
      <c r="K9" s="1">
        <v>133.59289999999999</v>
      </c>
      <c r="L9" s="1">
        <v>0.69593539999999998</v>
      </c>
      <c r="M9" s="1">
        <v>0.185779</v>
      </c>
      <c r="N9" s="5"/>
      <c r="O9" s="1">
        <v>12.132322000000002</v>
      </c>
      <c r="Q9" s="3" t="s">
        <v>32</v>
      </c>
    </row>
    <row r="10" spans="1:20">
      <c r="A10" s="1" t="s">
        <v>14</v>
      </c>
      <c r="B10" s="4">
        <v>1</v>
      </c>
      <c r="C10" s="1">
        <v>74822.63</v>
      </c>
      <c r="D10" s="1">
        <v>28.04421</v>
      </c>
      <c r="E10" s="1">
        <v>1.620879</v>
      </c>
      <c r="F10" s="1">
        <v>9.8555679999999999</v>
      </c>
      <c r="G10" s="1">
        <v>28.048829999999999</v>
      </c>
      <c r="H10" s="1">
        <v>1.9507920000000001</v>
      </c>
      <c r="I10" s="1">
        <v>13.183809999999999</v>
      </c>
      <c r="J10" s="1">
        <v>1.3187759999999999</v>
      </c>
      <c r="K10" s="1">
        <v>161.26320000000001</v>
      </c>
      <c r="L10" s="1">
        <v>1.0366500000000001</v>
      </c>
      <c r="M10" s="1">
        <v>0.70764320000000003</v>
      </c>
      <c r="N10" s="5">
        <v>20.66348</v>
      </c>
      <c r="O10" s="1">
        <v>12.596486000000001</v>
      </c>
      <c r="Q10" s="3" t="s">
        <v>33</v>
      </c>
    </row>
    <row r="11" spans="1:20">
      <c r="A11" s="1" t="s">
        <v>15</v>
      </c>
      <c r="B11" s="4">
        <v>1</v>
      </c>
      <c r="C11" s="1">
        <v>187970.8</v>
      </c>
      <c r="D11" s="1">
        <v>29.284939999999999</v>
      </c>
      <c r="E11" s="1">
        <v>1.6196219999999999</v>
      </c>
      <c r="F11" s="1">
        <v>10.02852</v>
      </c>
      <c r="G11" s="1">
        <v>27.024439999999998</v>
      </c>
      <c r="H11" s="1">
        <v>1.862004</v>
      </c>
      <c r="I11" s="1">
        <v>12.212529999999999</v>
      </c>
      <c r="J11" s="1">
        <v>1.446612</v>
      </c>
      <c r="K11" s="1">
        <v>103.27160000000001</v>
      </c>
      <c r="L11" s="1">
        <v>0.97608269999999997</v>
      </c>
      <c r="M11" s="1">
        <v>0.60086209999999995</v>
      </c>
      <c r="N11" s="5"/>
      <c r="O11" s="1">
        <v>6.5152379999999992</v>
      </c>
    </row>
    <row r="12" spans="1:20">
      <c r="A12" s="1" t="s">
        <v>16</v>
      </c>
      <c r="B12" s="4">
        <v>1</v>
      </c>
      <c r="C12" s="1">
        <v>48769.68</v>
      </c>
      <c r="D12" s="1">
        <v>36.798450000000003</v>
      </c>
      <c r="E12" s="1">
        <v>2.0854300000000001</v>
      </c>
      <c r="F12" s="1">
        <v>17.634180000000001</v>
      </c>
      <c r="G12" s="1">
        <v>35.97719</v>
      </c>
      <c r="H12" s="1">
        <v>2.5202770000000001</v>
      </c>
      <c r="I12" s="1">
        <v>21.190049999999999</v>
      </c>
      <c r="J12" s="1">
        <v>1.820311</v>
      </c>
      <c r="K12" s="1">
        <v>226.1463</v>
      </c>
      <c r="L12" s="1">
        <v>0.83207489999999995</v>
      </c>
      <c r="M12" s="1">
        <v>3.215344</v>
      </c>
      <c r="N12" s="5">
        <v>19.68177</v>
      </c>
      <c r="O12" s="1">
        <v>5.0194260000000002</v>
      </c>
      <c r="Q12"/>
      <c r="R12"/>
    </row>
    <row r="13" spans="1:20">
      <c r="A13" s="1" t="s">
        <v>17</v>
      </c>
      <c r="B13" s="4">
        <v>1</v>
      </c>
      <c r="C13" s="1">
        <v>207091.1</v>
      </c>
      <c r="D13" s="1">
        <v>28.337949999999999</v>
      </c>
      <c r="E13" s="1">
        <v>1.4704299999999999</v>
      </c>
      <c r="F13" s="1">
        <v>7.8275839999999999</v>
      </c>
      <c r="G13" s="1">
        <v>24.882860000000001</v>
      </c>
      <c r="H13" s="1">
        <v>1.6861759999999999</v>
      </c>
      <c r="I13" s="1">
        <v>10.03655</v>
      </c>
      <c r="J13" s="1">
        <v>1.4095869999999999</v>
      </c>
      <c r="K13" s="1">
        <v>68.185249999999996</v>
      </c>
      <c r="L13" s="1">
        <v>1.436005</v>
      </c>
      <c r="M13" s="1">
        <v>0.69904319999999998</v>
      </c>
      <c r="N13"/>
      <c r="O13" s="1">
        <v>0.40103800000000001</v>
      </c>
      <c r="Q13"/>
      <c r="R13"/>
    </row>
    <row r="14" spans="1:20">
      <c r="Q14"/>
      <c r="R14"/>
    </row>
    <row r="15" spans="1:20">
      <c r="A15" s="1" t="s">
        <v>0</v>
      </c>
      <c r="B15" s="4" t="s">
        <v>1</v>
      </c>
      <c r="C15" s="1" t="s">
        <v>2</v>
      </c>
      <c r="D15" s="1" t="s">
        <v>18</v>
      </c>
      <c r="E15" s="1" t="s">
        <v>19</v>
      </c>
      <c r="F15" s="1" t="s">
        <v>20</v>
      </c>
      <c r="G15" s="1" t="s">
        <v>21</v>
      </c>
      <c r="H15" s="1" t="s">
        <v>59</v>
      </c>
      <c r="I15" s="1" t="s">
        <v>22</v>
      </c>
      <c r="J15" s="1" t="s">
        <v>23</v>
      </c>
      <c r="K15" s="1" t="s">
        <v>24</v>
      </c>
      <c r="L15" s="1" t="s">
        <v>25</v>
      </c>
      <c r="M15" s="1" t="s">
        <v>92</v>
      </c>
      <c r="N15" s="1" t="s">
        <v>93</v>
      </c>
      <c r="O15" s="1" t="s">
        <v>94</v>
      </c>
      <c r="Q15"/>
      <c r="R15"/>
    </row>
    <row r="16" spans="1:20">
      <c r="A16" s="1" t="s">
        <v>12</v>
      </c>
      <c r="B16" s="4">
        <v>1</v>
      </c>
      <c r="C16" s="1">
        <v>187970.8</v>
      </c>
      <c r="D16" s="1">
        <v>23.210609999999999</v>
      </c>
      <c r="E16" s="1">
        <v>1.8832420000000001</v>
      </c>
      <c r="F16" s="1">
        <v>11.69726</v>
      </c>
      <c r="G16" s="1">
        <v>25.417120000000001</v>
      </c>
      <c r="H16" s="1">
        <v>1.783785</v>
      </c>
      <c r="I16" s="1">
        <v>10.803599999999999</v>
      </c>
      <c r="J16" s="1">
        <v>1.2248049999999999</v>
      </c>
      <c r="K16" s="1">
        <v>89.636020000000002</v>
      </c>
      <c r="L16" s="1">
        <v>0.75931610000000005</v>
      </c>
      <c r="M16" s="1">
        <v>0.81124640000000003</v>
      </c>
      <c r="N16" s="5">
        <v>21.327929999999999</v>
      </c>
      <c r="O16" s="1">
        <v>18.04</v>
      </c>
      <c r="Q16"/>
      <c r="R16"/>
    </row>
    <row r="17" spans="1:15">
      <c r="A17" s="1" t="s">
        <v>13</v>
      </c>
      <c r="B17" s="4">
        <v>1</v>
      </c>
      <c r="C17" s="1">
        <v>129481.8</v>
      </c>
      <c r="D17" s="1">
        <v>21.747530000000001</v>
      </c>
      <c r="E17" s="1">
        <v>1.8039289999999999</v>
      </c>
      <c r="F17" s="1">
        <v>10.67611</v>
      </c>
      <c r="G17" s="1">
        <v>24.683769999999999</v>
      </c>
      <c r="H17" s="1">
        <v>1.734073</v>
      </c>
      <c r="I17" s="1">
        <v>10.070259999999999</v>
      </c>
      <c r="J17" s="1">
        <v>1.31721</v>
      </c>
      <c r="K17" s="1">
        <v>90.302679999999995</v>
      </c>
      <c r="L17" s="1">
        <v>0.7882517</v>
      </c>
      <c r="M17" s="1">
        <v>0.66847219999999996</v>
      </c>
      <c r="N17" s="5"/>
      <c r="O17" s="1">
        <v>13.61</v>
      </c>
    </row>
    <row r="18" spans="1:15">
      <c r="A18" s="1" t="s">
        <v>14</v>
      </c>
      <c r="B18" s="4">
        <v>1</v>
      </c>
      <c r="C18" s="1">
        <v>74822.63</v>
      </c>
      <c r="D18" s="1">
        <v>19.347799999999999</v>
      </c>
      <c r="E18" s="1">
        <v>1.6238539999999999</v>
      </c>
      <c r="F18" s="1">
        <v>8.3682909999999993</v>
      </c>
      <c r="G18" s="1">
        <v>22.790569999999999</v>
      </c>
      <c r="H18" s="1">
        <v>1.5938859999999999</v>
      </c>
      <c r="I18" s="1">
        <v>8.177054</v>
      </c>
      <c r="J18" s="1">
        <v>1.208091</v>
      </c>
      <c r="K18" s="1">
        <v>117.0421</v>
      </c>
      <c r="L18" s="1">
        <v>1.0985799999999999</v>
      </c>
      <c r="M18" s="1">
        <v>0.58723860000000005</v>
      </c>
      <c r="N18" s="5">
        <v>20.212029999999999</v>
      </c>
      <c r="O18" s="1">
        <v>13.309999999999999</v>
      </c>
    </row>
    <row r="19" spans="1:15">
      <c r="A19" s="1" t="s">
        <v>15</v>
      </c>
      <c r="B19" s="4">
        <v>1</v>
      </c>
      <c r="C19" s="1">
        <v>187970.8</v>
      </c>
      <c r="D19" s="1">
        <v>20.170860000000001</v>
      </c>
      <c r="E19" s="1">
        <v>1.639321</v>
      </c>
      <c r="F19" s="1">
        <v>8.4870540000000005</v>
      </c>
      <c r="G19" s="1">
        <v>21.468260000000001</v>
      </c>
      <c r="H19" s="1">
        <v>1.4949950000000001</v>
      </c>
      <c r="I19" s="1">
        <v>6.8547500000000001</v>
      </c>
      <c r="J19" s="1">
        <v>1.2039029999999999</v>
      </c>
      <c r="K19" s="1">
        <v>80.68965</v>
      </c>
      <c r="L19" s="1">
        <v>1.0951040000000001</v>
      </c>
      <c r="M19" s="1">
        <v>0.5266845</v>
      </c>
      <c r="N19" s="5"/>
      <c r="O19" s="1">
        <v>8.99</v>
      </c>
    </row>
    <row r="20" spans="1:15">
      <c r="A20" s="1" t="s">
        <v>16</v>
      </c>
      <c r="B20" s="4">
        <v>1</v>
      </c>
      <c r="C20" s="1">
        <v>48769.68</v>
      </c>
      <c r="D20" s="1">
        <v>22.59693</v>
      </c>
      <c r="E20" s="1">
        <v>1.8868510000000001</v>
      </c>
      <c r="F20" s="1">
        <v>11.89649</v>
      </c>
      <c r="G20" s="1">
        <v>24.85596</v>
      </c>
      <c r="H20" s="1">
        <v>1.7393270000000001</v>
      </c>
      <c r="I20" s="1">
        <v>10.24245</v>
      </c>
      <c r="J20" s="1">
        <v>1.39621</v>
      </c>
      <c r="K20" s="1">
        <v>136.0728</v>
      </c>
      <c r="L20" s="1">
        <v>1.051612</v>
      </c>
      <c r="M20" s="1">
        <v>0.84586300000000003</v>
      </c>
      <c r="N20" s="5">
        <v>20.680420000000002</v>
      </c>
      <c r="O20" s="1">
        <v>7.46</v>
      </c>
    </row>
    <row r="21" spans="1:15">
      <c r="A21" s="1" t="s">
        <v>17</v>
      </c>
      <c r="B21" s="4">
        <v>1</v>
      </c>
      <c r="C21" s="1">
        <v>207091.1</v>
      </c>
      <c r="D21" s="1">
        <v>16.94013</v>
      </c>
      <c r="E21" s="1">
        <v>1.4405220000000001</v>
      </c>
      <c r="F21" s="1">
        <v>5.9512409999999996</v>
      </c>
      <c r="G21" s="1">
        <v>18.556660000000001</v>
      </c>
      <c r="H21" s="1">
        <v>1.2856860000000001</v>
      </c>
      <c r="I21" s="1">
        <v>3.9431440000000002</v>
      </c>
      <c r="J21" s="1">
        <v>1.0449550000000001</v>
      </c>
      <c r="K21" s="1">
        <v>47.7318</v>
      </c>
      <c r="L21" s="1">
        <v>1.6779599999999999</v>
      </c>
      <c r="M21" s="1">
        <v>0.62747260000000005</v>
      </c>
      <c r="N21"/>
      <c r="O21" s="1">
        <v>0</v>
      </c>
    </row>
    <row r="26" spans="1:15">
      <c r="A26"/>
      <c r="B26"/>
      <c r="C26"/>
      <c r="D26"/>
      <c r="E26"/>
      <c r="F26"/>
      <c r="G26"/>
    </row>
    <row r="27" spans="1:15">
      <c r="A27"/>
      <c r="B27"/>
      <c r="C27"/>
      <c r="D27"/>
      <c r="E27"/>
      <c r="F27"/>
      <c r="G27"/>
    </row>
    <row r="28" spans="1:15">
      <c r="A28"/>
      <c r="B28"/>
      <c r="C28"/>
      <c r="D28"/>
      <c r="E28"/>
      <c r="F28"/>
      <c r="G28"/>
    </row>
    <row r="29" spans="1:15">
      <c r="A29"/>
      <c r="B29"/>
      <c r="C29"/>
      <c r="D29"/>
      <c r="E29"/>
      <c r="F29"/>
      <c r="G29"/>
    </row>
    <row r="30" spans="1:15">
      <c r="A30"/>
      <c r="B30"/>
      <c r="C30"/>
      <c r="D30"/>
      <c r="E30"/>
      <c r="F30"/>
      <c r="G30"/>
    </row>
    <row r="31" spans="1:15">
      <c r="A31"/>
      <c r="B31"/>
      <c r="C31"/>
      <c r="D31"/>
      <c r="E31"/>
    </row>
    <row r="32" spans="1:15">
      <c r="A32"/>
      <c r="B32"/>
      <c r="C32"/>
      <c r="D32"/>
      <c r="E32"/>
      <c r="F32"/>
      <c r="G32"/>
    </row>
    <row r="33" spans="1:11">
      <c r="A33"/>
      <c r="B33"/>
      <c r="C33"/>
      <c r="D33"/>
      <c r="E33"/>
      <c r="F33"/>
      <c r="G33"/>
      <c r="H33"/>
      <c r="I33"/>
      <c r="J33"/>
      <c r="K33"/>
    </row>
    <row r="34" spans="1:11">
      <c r="A34"/>
      <c r="B34"/>
      <c r="C34"/>
      <c r="D34"/>
      <c r="E34"/>
      <c r="F34"/>
      <c r="G34"/>
      <c r="H34"/>
      <c r="I34"/>
      <c r="J34"/>
      <c r="K34"/>
    </row>
    <row r="35" spans="1:11">
      <c r="A35"/>
      <c r="B35"/>
      <c r="C35"/>
      <c r="D35"/>
      <c r="E35"/>
      <c r="F35"/>
      <c r="G35"/>
      <c r="H35"/>
      <c r="I35"/>
      <c r="J35"/>
      <c r="K35"/>
    </row>
    <row r="36" spans="1:11">
      <c r="A36"/>
      <c r="B36"/>
      <c r="C36"/>
      <c r="D36"/>
      <c r="E36"/>
      <c r="F36"/>
      <c r="G36"/>
      <c r="H36"/>
      <c r="I36"/>
      <c r="J36"/>
      <c r="K36"/>
    </row>
    <row r="37" spans="1:11">
      <c r="A37"/>
      <c r="B37"/>
      <c r="C37"/>
      <c r="D37"/>
      <c r="E37"/>
      <c r="F37"/>
      <c r="G37"/>
    </row>
    <row r="38" spans="1:11">
      <c r="A38"/>
      <c r="B38"/>
      <c r="C38"/>
      <c r="D38"/>
      <c r="E38"/>
      <c r="F38"/>
      <c r="G38"/>
    </row>
    <row r="39" spans="1:11">
      <c r="A39"/>
      <c r="B39"/>
      <c r="C39"/>
      <c r="D39"/>
      <c r="E39"/>
      <c r="F39"/>
      <c r="G39"/>
    </row>
    <row r="40" spans="1:11">
      <c r="A40"/>
      <c r="B40"/>
      <c r="C40"/>
      <c r="D40"/>
      <c r="E40"/>
      <c r="F40"/>
      <c r="G40"/>
    </row>
  </sheetData>
  <sortState ref="B28:F33">
    <sortCondition ref="B28:B33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1"/>
  <sheetViews>
    <sheetView topLeftCell="A67" workbookViewId="0">
      <selection activeCell="F66" sqref="F66"/>
    </sheetView>
  </sheetViews>
  <sheetFormatPr baseColWidth="10" defaultRowHeight="15" x14ac:dyDescent="0"/>
  <cols>
    <col min="1" max="1" width="18.33203125" style="1" bestFit="1" customWidth="1"/>
    <col min="2" max="2" width="15.5" style="1" bestFit="1" customWidth="1"/>
    <col min="3" max="3" width="16.33203125" style="1" bestFit="1" customWidth="1"/>
    <col min="4" max="4" width="10.83203125" style="1"/>
    <col min="9" max="9" width="32.33203125" bestFit="1" customWidth="1"/>
  </cols>
  <sheetData>
    <row r="2" spans="1:12">
      <c r="A2" s="6" t="s">
        <v>96</v>
      </c>
      <c r="B2" s="1" t="s">
        <v>35</v>
      </c>
      <c r="C2" s="1" t="s">
        <v>36</v>
      </c>
      <c r="D2" s="1" t="s">
        <v>34</v>
      </c>
      <c r="I2" s="14" t="s">
        <v>121</v>
      </c>
    </row>
    <row r="3" spans="1:12">
      <c r="A3" s="2" t="s">
        <v>26</v>
      </c>
      <c r="B3" s="1">
        <v>19.70167</v>
      </c>
      <c r="C3" s="1">
        <v>38.420200000000001</v>
      </c>
      <c r="D3" s="1">
        <v>23.210609999999999</v>
      </c>
      <c r="I3" t="s">
        <v>118</v>
      </c>
      <c r="J3" t="s">
        <v>119</v>
      </c>
      <c r="K3" t="s">
        <v>120</v>
      </c>
      <c r="L3">
        <v>2015</v>
      </c>
    </row>
    <row r="4" spans="1:12">
      <c r="A4" s="2" t="s">
        <v>27</v>
      </c>
      <c r="B4" s="1">
        <v>24.513490000000001</v>
      </c>
      <c r="C4" s="1">
        <v>37.508499999999998</v>
      </c>
      <c r="D4" s="1">
        <v>21.747530000000001</v>
      </c>
      <c r="I4" t="s">
        <v>122</v>
      </c>
      <c r="J4" s="1">
        <v>24.697955000000004</v>
      </c>
      <c r="K4" s="1">
        <v>33.065708333333333</v>
      </c>
      <c r="L4" s="1">
        <v>20.668976666666666</v>
      </c>
    </row>
    <row r="5" spans="1:12">
      <c r="A5" s="2" t="s">
        <v>28</v>
      </c>
      <c r="B5" s="1">
        <v>26.9163</v>
      </c>
      <c r="C5" s="1">
        <v>28.04421</v>
      </c>
      <c r="D5" s="1">
        <v>19.347799999999999</v>
      </c>
      <c r="I5" t="s">
        <v>123</v>
      </c>
      <c r="J5" s="1">
        <v>1.5495958333333333</v>
      </c>
      <c r="K5" s="1">
        <v>1.8010634999999999</v>
      </c>
      <c r="L5" s="1">
        <v>1.7129531666666666</v>
      </c>
    </row>
    <row r="6" spans="1:12">
      <c r="A6" s="2" t="s">
        <v>29</v>
      </c>
      <c r="B6" s="1">
        <v>28.013280000000002</v>
      </c>
      <c r="C6" s="1">
        <v>29.284939999999999</v>
      </c>
      <c r="D6" s="1">
        <v>20.170860000000001</v>
      </c>
      <c r="I6" t="s">
        <v>124</v>
      </c>
      <c r="J6" s="1">
        <v>22.903108333333332</v>
      </c>
      <c r="K6" s="1">
        <v>30.84127333333333</v>
      </c>
      <c r="L6" s="1">
        <v>22.962056666666665</v>
      </c>
    </row>
    <row r="7" spans="1:12">
      <c r="A7" s="2" t="s">
        <v>30</v>
      </c>
      <c r="B7" s="1">
        <v>31.749580000000002</v>
      </c>
      <c r="C7" s="1">
        <v>36.798450000000003</v>
      </c>
      <c r="D7" s="1">
        <v>22.59693</v>
      </c>
      <c r="I7" t="s">
        <v>125</v>
      </c>
      <c r="J7" s="1">
        <v>1.9102031666666666</v>
      </c>
      <c r="K7" s="1">
        <v>2.1292423333333335</v>
      </c>
      <c r="L7" s="1">
        <v>1.6052920000000002</v>
      </c>
    </row>
    <row r="8" spans="1:12">
      <c r="A8" s="2" t="s">
        <v>31</v>
      </c>
      <c r="B8" s="1">
        <v>17.293410000000002</v>
      </c>
      <c r="C8" s="1">
        <v>28.337949999999999</v>
      </c>
      <c r="D8" s="1">
        <v>16.94013</v>
      </c>
      <c r="I8" t="s">
        <v>127</v>
      </c>
      <c r="J8" s="17">
        <v>-3.643946666666667E-2</v>
      </c>
      <c r="K8" s="17">
        <v>-7.4054583333333326E-2</v>
      </c>
      <c r="L8" s="17">
        <v>-4.6361933333333334E-2</v>
      </c>
    </row>
    <row r="9" spans="1:12">
      <c r="A9" s="3" t="s">
        <v>32</v>
      </c>
      <c r="B9" s="7">
        <f>AVERAGE(B3:B8)</f>
        <v>24.697955000000004</v>
      </c>
      <c r="C9" s="7">
        <f>AVERAGE(C3:C8)</f>
        <v>33.065708333333333</v>
      </c>
      <c r="D9" s="7">
        <f t="shared" ref="D9" si="0">AVERAGE(D3:D8)</f>
        <v>20.668976666666666</v>
      </c>
      <c r="I9" t="s">
        <v>101</v>
      </c>
      <c r="J9" s="1">
        <v>1.1794874166666667</v>
      </c>
      <c r="K9" s="1">
        <v>1.5856851666666667</v>
      </c>
      <c r="L9" s="1">
        <v>1.232529</v>
      </c>
    </row>
    <row r="10" spans="1:12">
      <c r="A10" s="3" t="s">
        <v>33</v>
      </c>
      <c r="B10" s="7">
        <f>MEDIAN(B3:B8)</f>
        <v>25.714894999999999</v>
      </c>
      <c r="C10" s="7">
        <f t="shared" ref="C10:D10" si="1">MEDIAN(C3:C8)</f>
        <v>33.041695000000004</v>
      </c>
      <c r="D10" s="7">
        <f t="shared" si="1"/>
        <v>20.959195000000001</v>
      </c>
      <c r="I10" t="s">
        <v>126</v>
      </c>
      <c r="J10" s="1">
        <v>31.84516833333333</v>
      </c>
      <c r="K10" s="1">
        <v>139.03557499999999</v>
      </c>
      <c r="L10" s="1">
        <v>93.579175000000006</v>
      </c>
    </row>
    <row r="11" spans="1:12">
      <c r="I11" t="s">
        <v>134</v>
      </c>
      <c r="J11" s="1">
        <v>0.67015396666666671</v>
      </c>
      <c r="K11" s="1">
        <v>1.2186467500000002</v>
      </c>
      <c r="L11" s="1">
        <v>0.67782955000000011</v>
      </c>
    </row>
    <row r="12" spans="1:12">
      <c r="A12"/>
      <c r="B12"/>
      <c r="I12" t="s">
        <v>135</v>
      </c>
      <c r="J12" s="1">
        <v>24.913486666666667</v>
      </c>
      <c r="K12" s="1">
        <v>20.151399999999999</v>
      </c>
      <c r="L12" s="1">
        <v>20.740126666666665</v>
      </c>
    </row>
    <row r="13" spans="1:12">
      <c r="A13" s="6" t="s">
        <v>97</v>
      </c>
      <c r="B13" s="1" t="s">
        <v>35</v>
      </c>
      <c r="C13" s="1" t="s">
        <v>36</v>
      </c>
      <c r="D13" s="1" t="s">
        <v>34</v>
      </c>
      <c r="I13" t="s">
        <v>129</v>
      </c>
      <c r="J13" s="21">
        <v>5.76</v>
      </c>
      <c r="K13" s="21">
        <v>10.44</v>
      </c>
      <c r="L13" s="21">
        <v>10.18</v>
      </c>
    </row>
    <row r="14" spans="1:12">
      <c r="A14" s="2" t="s">
        <v>26</v>
      </c>
      <c r="B14" s="1">
        <v>1.2145509999999999</v>
      </c>
      <c r="C14" s="1">
        <v>2.0379879999999999</v>
      </c>
      <c r="D14" s="1">
        <v>1.8832420000000001</v>
      </c>
    </row>
    <row r="15" spans="1:12">
      <c r="A15" s="2" t="s">
        <v>27</v>
      </c>
      <c r="B15" s="1">
        <v>1.476982</v>
      </c>
      <c r="C15" s="1">
        <v>1.972032</v>
      </c>
      <c r="D15" s="1">
        <v>1.8039289999999999</v>
      </c>
    </row>
    <row r="16" spans="1:12">
      <c r="A16" s="2" t="s">
        <v>28</v>
      </c>
      <c r="B16" s="1">
        <v>1.805957</v>
      </c>
      <c r="C16" s="1">
        <v>1.620879</v>
      </c>
      <c r="D16" s="1">
        <v>1.6238539999999999</v>
      </c>
    </row>
    <row r="17" spans="1:4">
      <c r="A17" s="2" t="s">
        <v>29</v>
      </c>
      <c r="B17" s="1">
        <v>1.6394930000000001</v>
      </c>
      <c r="C17" s="1">
        <v>1.6196219999999999</v>
      </c>
      <c r="D17" s="1">
        <v>1.639321</v>
      </c>
    </row>
    <row r="18" spans="1:4">
      <c r="A18" s="2" t="s">
        <v>30</v>
      </c>
      <c r="B18" s="1">
        <v>1.985209</v>
      </c>
      <c r="C18" s="1">
        <v>2.0854300000000001</v>
      </c>
      <c r="D18" s="1">
        <v>1.8868510000000001</v>
      </c>
    </row>
    <row r="19" spans="1:4">
      <c r="A19" s="2" t="s">
        <v>31</v>
      </c>
      <c r="B19" s="1">
        <v>1.1753830000000001</v>
      </c>
      <c r="C19" s="1">
        <v>1.4704299999999999</v>
      </c>
      <c r="D19" s="1">
        <v>1.4405220000000001</v>
      </c>
    </row>
    <row r="20" spans="1:4" s="8" customFormat="1">
      <c r="A20" s="3" t="s">
        <v>32</v>
      </c>
      <c r="B20" s="7">
        <f>AVERAGE(B14:B19)</f>
        <v>1.5495958333333333</v>
      </c>
      <c r="C20" s="7">
        <f t="shared" ref="C20:D20" si="2">AVERAGE(C14:C19)</f>
        <v>1.8010634999999999</v>
      </c>
      <c r="D20" s="7">
        <f t="shared" si="2"/>
        <v>1.7129531666666666</v>
      </c>
    </row>
    <row r="21" spans="1:4" s="8" customFormat="1">
      <c r="A21" s="3" t="s">
        <v>33</v>
      </c>
      <c r="B21" s="7">
        <f>MEDIAN(B14:B19)</f>
        <v>1.5582375000000002</v>
      </c>
      <c r="C21" s="7">
        <f t="shared" ref="C21:D21" si="3">MEDIAN(C14:C19)</f>
        <v>1.7964555</v>
      </c>
      <c r="D21" s="7">
        <f t="shared" si="3"/>
        <v>1.721625</v>
      </c>
    </row>
    <row r="23" spans="1:4">
      <c r="A23" s="6" t="s">
        <v>98</v>
      </c>
      <c r="B23" s="1" t="s">
        <v>35</v>
      </c>
      <c r="C23" s="1" t="s">
        <v>36</v>
      </c>
      <c r="D23" s="1" t="s">
        <v>34</v>
      </c>
    </row>
    <row r="24" spans="1:4">
      <c r="A24" s="2" t="s">
        <v>26</v>
      </c>
      <c r="B24" s="1">
        <v>18.55059</v>
      </c>
      <c r="C24" s="1">
        <v>35.513950000000001</v>
      </c>
      <c r="D24" s="1">
        <v>25.417120000000001</v>
      </c>
    </row>
    <row r="25" spans="1:4">
      <c r="A25" s="2" t="s">
        <v>27</v>
      </c>
      <c r="B25" s="1">
        <v>20.997869999999999</v>
      </c>
      <c r="C25" s="1">
        <v>33.600369999999998</v>
      </c>
      <c r="D25" s="1">
        <v>24.683769999999999</v>
      </c>
    </row>
    <row r="26" spans="1:4">
      <c r="A26" s="2" t="s">
        <v>28</v>
      </c>
      <c r="B26" s="1">
        <v>27.372530000000001</v>
      </c>
      <c r="C26" s="1">
        <v>28.048829999999999</v>
      </c>
      <c r="D26" s="1">
        <v>22.790569999999999</v>
      </c>
    </row>
    <row r="27" spans="1:4">
      <c r="A27" s="2" t="s">
        <v>29</v>
      </c>
      <c r="B27" s="1">
        <v>22.530819999999999</v>
      </c>
      <c r="C27" s="1">
        <v>27.024439999999998</v>
      </c>
      <c r="D27" s="1">
        <v>21.468260000000001</v>
      </c>
    </row>
    <row r="28" spans="1:4">
      <c r="A28" s="2" t="s">
        <v>30</v>
      </c>
      <c r="B28" s="1">
        <v>27.902899999999999</v>
      </c>
      <c r="C28" s="1">
        <v>35.97719</v>
      </c>
      <c r="D28" s="1">
        <v>24.85596</v>
      </c>
    </row>
    <row r="29" spans="1:4">
      <c r="A29" s="2" t="s">
        <v>31</v>
      </c>
      <c r="B29" s="1">
        <v>20.063939999999999</v>
      </c>
      <c r="C29" s="1">
        <v>24.882860000000001</v>
      </c>
      <c r="D29" s="1">
        <v>18.556660000000001</v>
      </c>
    </row>
    <row r="30" spans="1:4">
      <c r="A30" s="3" t="s">
        <v>32</v>
      </c>
      <c r="B30" s="7">
        <f>AVERAGE(B24:B29)</f>
        <v>22.903108333333332</v>
      </c>
      <c r="C30" s="7">
        <f t="shared" ref="C30" si="4">AVERAGE(C24:C29)</f>
        <v>30.84127333333333</v>
      </c>
      <c r="D30" s="7">
        <f t="shared" ref="D30" si="5">AVERAGE(D24:D29)</f>
        <v>22.962056666666665</v>
      </c>
    </row>
    <row r="31" spans="1:4">
      <c r="A31" s="3" t="s">
        <v>33</v>
      </c>
      <c r="B31" s="7">
        <f>MEDIAN(B24:B29)</f>
        <v>21.764344999999999</v>
      </c>
      <c r="C31" s="7">
        <f t="shared" ref="C31:D31" si="6">MEDIAN(C24:C29)</f>
        <v>30.824599999999997</v>
      </c>
      <c r="D31" s="7">
        <f t="shared" si="6"/>
        <v>23.737169999999999</v>
      </c>
    </row>
    <row r="33" spans="1:4">
      <c r="A33" s="6" t="s">
        <v>99</v>
      </c>
      <c r="B33" s="1" t="s">
        <v>35</v>
      </c>
      <c r="C33" s="1" t="s">
        <v>36</v>
      </c>
      <c r="D33" s="1" t="s">
        <v>34</v>
      </c>
    </row>
    <row r="34" spans="1:4">
      <c r="A34" s="2" t="s">
        <v>26</v>
      </c>
      <c r="B34" s="1">
        <v>1.5585119999999999</v>
      </c>
      <c r="C34" s="1">
        <v>2.457125</v>
      </c>
      <c r="D34" s="1">
        <v>1.783785</v>
      </c>
    </row>
    <row r="35" spans="1:4">
      <c r="A35" s="2" t="s">
        <v>27</v>
      </c>
      <c r="B35" s="1">
        <v>1.7299310000000001</v>
      </c>
      <c r="C35" s="1">
        <v>2.29908</v>
      </c>
      <c r="D35" s="1">
        <v>1.734073</v>
      </c>
    </row>
    <row r="36" spans="1:4">
      <c r="A36" s="2" t="s">
        <v>28</v>
      </c>
      <c r="B36" s="1">
        <v>2.2930489999999999</v>
      </c>
      <c r="C36" s="1">
        <v>1.9507920000000001</v>
      </c>
      <c r="D36" s="1">
        <v>1.5938859999999999</v>
      </c>
    </row>
    <row r="37" spans="1:4">
      <c r="A37" s="2" t="s">
        <v>29</v>
      </c>
      <c r="B37" s="1">
        <v>1.881032</v>
      </c>
      <c r="C37" s="1">
        <v>1.862004</v>
      </c>
      <c r="D37" s="1">
        <v>1.4949950000000001</v>
      </c>
    </row>
    <row r="38" spans="1:4">
      <c r="A38" s="2" t="s">
        <v>30</v>
      </c>
      <c r="B38" s="1">
        <v>2.3351310000000001</v>
      </c>
      <c r="C38" s="1">
        <v>2.5202770000000001</v>
      </c>
      <c r="D38" s="1">
        <v>1.7393270000000001</v>
      </c>
    </row>
    <row r="39" spans="1:4">
      <c r="A39" s="2" t="s">
        <v>31</v>
      </c>
      <c r="B39" s="1">
        <v>1.663564</v>
      </c>
      <c r="C39" s="1">
        <v>1.6861759999999999</v>
      </c>
      <c r="D39" s="1">
        <v>1.2856860000000001</v>
      </c>
    </row>
    <row r="40" spans="1:4">
      <c r="A40" s="3" t="s">
        <v>32</v>
      </c>
      <c r="B40" s="7">
        <f>AVERAGE(B34:B39)</f>
        <v>1.9102031666666666</v>
      </c>
      <c r="C40" s="7">
        <f t="shared" ref="C40" si="7">AVERAGE(C34:C39)</f>
        <v>2.1292423333333335</v>
      </c>
      <c r="D40" s="7">
        <f t="shared" ref="D40" si="8">AVERAGE(D34:D39)</f>
        <v>1.6052920000000002</v>
      </c>
    </row>
    <row r="41" spans="1:4">
      <c r="A41" s="3" t="s">
        <v>33</v>
      </c>
      <c r="B41" s="7">
        <f>MEDIAN(B34:B39)</f>
        <v>1.8054815</v>
      </c>
      <c r="C41" s="7">
        <f t="shared" ref="C41:D41" si="9">MEDIAN(C34:C39)</f>
        <v>2.1249359999999999</v>
      </c>
      <c r="D41" s="7">
        <f t="shared" si="9"/>
        <v>1.6639794999999999</v>
      </c>
    </row>
    <row r="43" spans="1:4">
      <c r="A43" s="6" t="s">
        <v>100</v>
      </c>
      <c r="B43" s="1" t="s">
        <v>35</v>
      </c>
      <c r="C43" s="1" t="s">
        <v>36</v>
      </c>
      <c r="D43" s="1" t="s">
        <v>34</v>
      </c>
    </row>
    <row r="44" spans="1:4">
      <c r="A44" s="2" t="s">
        <v>26</v>
      </c>
      <c r="B44" s="17">
        <v>-2.4882399999999999E-2</v>
      </c>
      <c r="C44" s="17">
        <v>-7.8355099999999997E-2</v>
      </c>
      <c r="D44" s="17">
        <v>-4.4327100000000001E-2</v>
      </c>
    </row>
    <row r="45" spans="1:4">
      <c r="A45" s="2" t="s">
        <v>27</v>
      </c>
      <c r="B45" s="17">
        <v>-3.2894399999999997E-2</v>
      </c>
      <c r="C45" s="17">
        <v>-7.0521100000000003E-2</v>
      </c>
      <c r="D45" s="17">
        <v>-5.9090400000000001E-2</v>
      </c>
    </row>
    <row r="46" spans="1:4">
      <c r="A46" s="2" t="s">
        <v>28</v>
      </c>
      <c r="B46" s="17">
        <v>-3.9695500000000002E-2</v>
      </c>
      <c r="C46" s="17">
        <v>-7.5064699999999998E-2</v>
      </c>
      <c r="D46" s="17">
        <v>-4.6787500000000003E-2</v>
      </c>
    </row>
    <row r="47" spans="1:4">
      <c r="A47" s="2" t="s">
        <v>29</v>
      </c>
      <c r="B47" s="17">
        <v>-4.3861499999999998E-2</v>
      </c>
      <c r="C47" s="17">
        <v>-7.0537199999999994E-2</v>
      </c>
      <c r="D47" s="17">
        <v>-4.4773500000000001E-2</v>
      </c>
    </row>
    <row r="48" spans="1:4">
      <c r="A48" s="2" t="s">
        <v>30</v>
      </c>
      <c r="B48" s="17">
        <v>-4.8881099999999997E-2</v>
      </c>
      <c r="C48" s="17">
        <v>-8.1285800000000005E-2</v>
      </c>
      <c r="D48" s="17">
        <v>-4.0341700000000001E-2</v>
      </c>
    </row>
    <row r="49" spans="1:4">
      <c r="A49" s="2" t="s">
        <v>31</v>
      </c>
      <c r="B49" s="18">
        <v>-2.84219E-2</v>
      </c>
      <c r="C49" s="18">
        <v>-6.8563600000000002E-2</v>
      </c>
      <c r="D49" s="17">
        <v>-4.2851399999999998E-2</v>
      </c>
    </row>
    <row r="50" spans="1:4">
      <c r="A50" s="3" t="s">
        <v>32</v>
      </c>
      <c r="B50" s="18">
        <f>AVERAGE(B44:B49)</f>
        <v>-3.643946666666667E-2</v>
      </c>
      <c r="C50" s="18">
        <f t="shared" ref="C50:C51" si="10">AVERAGE(C44:C49)</f>
        <v>-7.4054583333333326E-2</v>
      </c>
      <c r="D50" s="18">
        <f t="shared" ref="D50:D51" si="11">AVERAGE(D44:D49)</f>
        <v>-4.6361933333333334E-2</v>
      </c>
    </row>
    <row r="51" spans="1:4">
      <c r="A51" s="3" t="s">
        <v>32</v>
      </c>
      <c r="B51" s="18">
        <f>AVERAGE(B45:B50)</f>
        <v>-3.8365644444444444E-2</v>
      </c>
      <c r="C51" s="18">
        <f t="shared" si="10"/>
        <v>-7.3337830555555553E-2</v>
      </c>
      <c r="D51" s="18">
        <f t="shared" si="11"/>
        <v>-4.6701072222222223E-2</v>
      </c>
    </row>
    <row r="53" spans="1:4">
      <c r="A53" s="6" t="s">
        <v>101</v>
      </c>
      <c r="B53" s="1" t="s">
        <v>35</v>
      </c>
      <c r="C53" s="1" t="s">
        <v>36</v>
      </c>
      <c r="D53" s="1" t="s">
        <v>34</v>
      </c>
    </row>
    <row r="54" spans="1:4">
      <c r="A54" s="2" t="s">
        <v>26</v>
      </c>
      <c r="B54" s="1">
        <v>0.88239429999999996</v>
      </c>
      <c r="C54" s="1">
        <v>1.759387</v>
      </c>
      <c r="D54" s="1">
        <v>1.2248049999999999</v>
      </c>
    </row>
    <row r="55" spans="1:4">
      <c r="A55" s="2" t="s">
        <v>27</v>
      </c>
      <c r="B55" s="1">
        <v>1.1866270000000001</v>
      </c>
      <c r="C55" s="1">
        <v>1.7594380000000001</v>
      </c>
      <c r="D55" s="1">
        <v>1.31721</v>
      </c>
    </row>
    <row r="56" spans="1:4">
      <c r="A56" s="2" t="s">
        <v>28</v>
      </c>
      <c r="B56" s="1">
        <v>1.331359</v>
      </c>
      <c r="C56" s="1">
        <v>1.3187759999999999</v>
      </c>
      <c r="D56" s="1">
        <v>1.208091</v>
      </c>
    </row>
    <row r="57" spans="1:4">
      <c r="A57" s="2" t="s">
        <v>29</v>
      </c>
      <c r="B57" s="1">
        <v>1.35025</v>
      </c>
      <c r="C57" s="1">
        <v>1.446612</v>
      </c>
      <c r="D57" s="1">
        <v>1.2039029999999999</v>
      </c>
    </row>
    <row r="58" spans="1:4">
      <c r="A58" s="2" t="s">
        <v>30</v>
      </c>
      <c r="B58" s="1">
        <v>1.559534</v>
      </c>
      <c r="C58" s="1">
        <v>1.820311</v>
      </c>
      <c r="D58" s="1">
        <v>1.39621</v>
      </c>
    </row>
    <row r="59" spans="1:4">
      <c r="A59" s="2" t="s">
        <v>31</v>
      </c>
      <c r="B59" s="1">
        <v>0.7667602</v>
      </c>
      <c r="C59" s="1">
        <v>1.4095869999999999</v>
      </c>
      <c r="D59" s="1">
        <v>1.0449550000000001</v>
      </c>
    </row>
    <row r="60" spans="1:4">
      <c r="A60" s="3" t="s">
        <v>32</v>
      </c>
      <c r="B60" s="7">
        <f>AVERAGE(B54:B59)</f>
        <v>1.1794874166666667</v>
      </c>
      <c r="C60" s="7">
        <f t="shared" ref="C60" si="12">AVERAGE(C54:C59)</f>
        <v>1.5856851666666667</v>
      </c>
      <c r="D60" s="7">
        <f t="shared" ref="D60" si="13">AVERAGE(D54:D59)</f>
        <v>1.232529</v>
      </c>
    </row>
    <row r="61" spans="1:4">
      <c r="A61" s="3" t="s">
        <v>33</v>
      </c>
      <c r="B61" s="7">
        <f>MEDIAN(B54:B59)</f>
        <v>1.258993</v>
      </c>
      <c r="C61" s="7">
        <f t="shared" ref="C61:D61" si="14">MEDIAN(C54:C59)</f>
        <v>1.6029995000000001</v>
      </c>
      <c r="D61" s="7">
        <f t="shared" si="14"/>
        <v>1.216448</v>
      </c>
    </row>
    <row r="63" spans="1:4">
      <c r="A63" s="6" t="s">
        <v>102</v>
      </c>
      <c r="B63" s="1" t="s">
        <v>35</v>
      </c>
      <c r="C63" s="1" t="s">
        <v>36</v>
      </c>
      <c r="D63" s="1" t="s">
        <v>34</v>
      </c>
    </row>
    <row r="64" spans="1:4">
      <c r="A64" s="2" t="s">
        <v>26</v>
      </c>
      <c r="B64" s="1">
        <v>18.986560000000001</v>
      </c>
      <c r="C64" s="1">
        <v>141.7542</v>
      </c>
      <c r="D64" s="1">
        <v>89.636020000000002</v>
      </c>
    </row>
    <row r="65" spans="1:4">
      <c r="A65" s="2" t="s">
        <v>27</v>
      </c>
      <c r="B65" s="1">
        <v>22.5</v>
      </c>
      <c r="C65" s="1">
        <v>133.59289999999999</v>
      </c>
      <c r="D65" s="1">
        <v>90.302679999999995</v>
      </c>
    </row>
    <row r="66" spans="1:4">
      <c r="A66" s="2" t="s">
        <v>28</v>
      </c>
      <c r="B66" s="1">
        <v>47.474089999999997</v>
      </c>
      <c r="C66" s="1">
        <v>161.26320000000001</v>
      </c>
      <c r="D66" s="1">
        <v>117.0421</v>
      </c>
    </row>
    <row r="67" spans="1:4">
      <c r="A67" s="2" t="s">
        <v>29</v>
      </c>
      <c r="B67" s="1">
        <v>21.80134</v>
      </c>
      <c r="C67" s="1">
        <v>103.27160000000001</v>
      </c>
      <c r="D67" s="1">
        <v>80.68965</v>
      </c>
    </row>
    <row r="68" spans="1:4">
      <c r="A68" s="2" t="s">
        <v>30</v>
      </c>
      <c r="B68" s="1">
        <v>65.289829999999995</v>
      </c>
      <c r="C68" s="1">
        <v>226.1463</v>
      </c>
      <c r="D68" s="1">
        <v>136.0728</v>
      </c>
    </row>
    <row r="69" spans="1:4">
      <c r="A69" s="2" t="s">
        <v>31</v>
      </c>
      <c r="B69" s="1">
        <v>15.01919</v>
      </c>
      <c r="C69" s="1">
        <v>68.185249999999996</v>
      </c>
      <c r="D69" s="1">
        <v>47.7318</v>
      </c>
    </row>
    <row r="70" spans="1:4">
      <c r="A70" s="3" t="s">
        <v>32</v>
      </c>
      <c r="B70" s="7">
        <f>AVERAGE(B64:B69)</f>
        <v>31.84516833333333</v>
      </c>
      <c r="C70" s="7">
        <f t="shared" ref="C70" si="15">AVERAGE(C64:C69)</f>
        <v>139.03557499999999</v>
      </c>
      <c r="D70" s="7">
        <f t="shared" ref="D70" si="16">AVERAGE(D64:D69)</f>
        <v>93.579175000000006</v>
      </c>
    </row>
    <row r="71" spans="1:4">
      <c r="A71" s="3" t="s">
        <v>33</v>
      </c>
      <c r="B71" s="7">
        <f>MEDIAN(B64:B69)</f>
        <v>22.150669999999998</v>
      </c>
      <c r="C71" s="7">
        <f t="shared" ref="C71:D71" si="17">MEDIAN(C64:C69)</f>
        <v>137.67354999999998</v>
      </c>
      <c r="D71" s="7">
        <f t="shared" si="17"/>
        <v>89.969349999999991</v>
      </c>
    </row>
    <row r="73" spans="1:4">
      <c r="A73" s="6" t="s">
        <v>103</v>
      </c>
      <c r="B73" s="1" t="s">
        <v>35</v>
      </c>
      <c r="C73" s="1" t="s">
        <v>36</v>
      </c>
      <c r="D73" s="1" t="s">
        <v>34</v>
      </c>
    </row>
    <row r="74" spans="1:4">
      <c r="A74" s="2" t="s">
        <v>26</v>
      </c>
      <c r="B74" s="1">
        <v>0.563083</v>
      </c>
      <c r="C74" s="1">
        <v>1.9032089999999999</v>
      </c>
      <c r="D74" s="1">
        <v>0.81124640000000003</v>
      </c>
    </row>
    <row r="75" spans="1:4">
      <c r="A75" s="2" t="s">
        <v>27</v>
      </c>
      <c r="B75" s="1">
        <v>0.7328287</v>
      </c>
      <c r="C75" s="1">
        <v>0.185779</v>
      </c>
      <c r="D75" s="1">
        <v>0.66847219999999996</v>
      </c>
    </row>
    <row r="76" spans="1:4">
      <c r="A76" s="2" t="s">
        <v>28</v>
      </c>
      <c r="B76" s="1">
        <v>0.57222649999999997</v>
      </c>
      <c r="C76" s="1">
        <v>0.70764320000000003</v>
      </c>
      <c r="D76" s="1">
        <v>0.58723860000000005</v>
      </c>
    </row>
    <row r="77" spans="1:4">
      <c r="A77" s="2" t="s">
        <v>29</v>
      </c>
      <c r="B77" s="1">
        <v>0.8322811</v>
      </c>
      <c r="C77" s="1">
        <v>0.60086209999999995</v>
      </c>
      <c r="D77" s="1">
        <v>0.5266845</v>
      </c>
    </row>
    <row r="78" spans="1:4">
      <c r="A78" s="2" t="s">
        <v>30</v>
      </c>
      <c r="B78" s="1">
        <v>0.62825580000000003</v>
      </c>
      <c r="C78" s="1">
        <v>3.215344</v>
      </c>
      <c r="D78" s="1">
        <v>0.84586300000000003</v>
      </c>
    </row>
    <row r="79" spans="1:4">
      <c r="A79" s="2" t="s">
        <v>31</v>
      </c>
      <c r="B79" s="1">
        <v>0.69224870000000005</v>
      </c>
      <c r="C79" s="1">
        <v>0.69904319999999998</v>
      </c>
      <c r="D79" s="1">
        <v>0.62747260000000005</v>
      </c>
    </row>
    <row r="80" spans="1:4">
      <c r="A80" s="3" t="s">
        <v>32</v>
      </c>
      <c r="B80" s="7">
        <f>AVERAGE(B74:B79)</f>
        <v>0.67015396666666671</v>
      </c>
      <c r="C80" s="7">
        <f t="shared" ref="C80" si="18">AVERAGE(C74:C79)</f>
        <v>1.2186467500000002</v>
      </c>
      <c r="D80" s="7">
        <f t="shared" ref="D80" si="19">AVERAGE(D74:D79)</f>
        <v>0.67782955000000011</v>
      </c>
    </row>
    <row r="81" spans="1:4">
      <c r="A81" s="3" t="s">
        <v>33</v>
      </c>
      <c r="B81" s="7">
        <f>MEDIAN(B74:B79)</f>
        <v>0.6602522500000001</v>
      </c>
      <c r="C81" s="7">
        <f t="shared" ref="C81:D81" si="20">MEDIAN(C74:C79)</f>
        <v>0.70334319999999995</v>
      </c>
      <c r="D81" s="7">
        <f t="shared" si="20"/>
        <v>0.6479724</v>
      </c>
    </row>
    <row r="83" spans="1:4">
      <c r="A83" s="6" t="s">
        <v>104</v>
      </c>
      <c r="B83" s="1" t="s">
        <v>35</v>
      </c>
      <c r="C83" s="1" t="s">
        <v>36</v>
      </c>
      <c r="D83" s="1" t="s">
        <v>34</v>
      </c>
    </row>
    <row r="84" spans="1:4">
      <c r="A84" s="2" t="s">
        <v>26</v>
      </c>
      <c r="B84" s="5">
        <v>24.26238</v>
      </c>
      <c r="C84" s="5">
        <v>20.10895</v>
      </c>
      <c r="D84" s="5">
        <v>21.327929999999999</v>
      </c>
    </row>
    <row r="85" spans="1:4">
      <c r="A85" s="2" t="s">
        <v>27</v>
      </c>
      <c r="B85" s="5"/>
      <c r="C85" s="5"/>
      <c r="D85" s="5"/>
    </row>
    <row r="86" spans="1:4">
      <c r="A86" s="2" t="s">
        <v>28</v>
      </c>
      <c r="B86" s="5">
        <v>25.120889999999999</v>
      </c>
      <c r="C86" s="5">
        <v>20.66348</v>
      </c>
      <c r="D86" s="5">
        <v>20.212029999999999</v>
      </c>
    </row>
    <row r="87" spans="1:4">
      <c r="A87" s="2" t="s">
        <v>29</v>
      </c>
      <c r="B87" s="5"/>
      <c r="C87" s="5"/>
      <c r="D87" s="5"/>
    </row>
    <row r="88" spans="1:4">
      <c r="A88" s="2" t="s">
        <v>30</v>
      </c>
      <c r="B88" s="5">
        <v>25.357189999999999</v>
      </c>
      <c r="C88" s="5">
        <v>19.68177</v>
      </c>
      <c r="D88" s="5">
        <v>20.680420000000002</v>
      </c>
    </row>
    <row r="89" spans="1:4">
      <c r="A89" s="2" t="s">
        <v>31</v>
      </c>
      <c r="B89"/>
      <c r="C89"/>
      <c r="D89"/>
    </row>
    <row r="90" spans="1:4">
      <c r="A90" s="3" t="s">
        <v>32</v>
      </c>
      <c r="B90" s="7">
        <f>AVERAGE(B84:B89)</f>
        <v>24.913486666666667</v>
      </c>
      <c r="C90" s="7">
        <f t="shared" ref="C90" si="21">AVERAGE(C84:C89)</f>
        <v>20.151399999999999</v>
      </c>
      <c r="D90" s="7">
        <f t="shared" ref="D90" si="22">AVERAGE(D84:D89)</f>
        <v>20.740126666666665</v>
      </c>
    </row>
    <row r="91" spans="1:4">
      <c r="A91" s="3" t="s">
        <v>33</v>
      </c>
      <c r="B91" s="7">
        <f>MEDIAN(B84:B89)</f>
        <v>25.120889999999999</v>
      </c>
      <c r="C91" s="7">
        <f t="shared" ref="C91:D91" si="23">MEDIAN(C84:C89)</f>
        <v>20.10895</v>
      </c>
      <c r="D91" s="7">
        <f t="shared" si="23"/>
        <v>20.680420000000002</v>
      </c>
    </row>
    <row r="93" spans="1:4">
      <c r="A93" s="9" t="s">
        <v>94</v>
      </c>
      <c r="B93" s="10" t="s">
        <v>35</v>
      </c>
      <c r="C93" s="10" t="s">
        <v>36</v>
      </c>
      <c r="D93" s="10" t="s">
        <v>34</v>
      </c>
    </row>
    <row r="94" spans="1:4">
      <c r="A94" s="19" t="s">
        <v>26</v>
      </c>
      <c r="B94" s="10">
        <v>0.85</v>
      </c>
      <c r="C94" s="10">
        <v>15.96</v>
      </c>
      <c r="D94" s="10">
        <v>15.86</v>
      </c>
    </row>
    <row r="95" spans="1:4">
      <c r="A95" s="19" t="s">
        <v>27</v>
      </c>
      <c r="B95" s="10">
        <v>3.62</v>
      </c>
      <c r="C95" s="10">
        <v>14.7</v>
      </c>
      <c r="D95" s="10">
        <v>13.89</v>
      </c>
    </row>
    <row r="96" spans="1:4">
      <c r="A96" s="19" t="s">
        <v>28</v>
      </c>
      <c r="B96" s="10">
        <v>5.95</v>
      </c>
      <c r="C96" s="10">
        <v>6.01</v>
      </c>
      <c r="D96" s="10">
        <v>6.21</v>
      </c>
    </row>
    <row r="97" spans="1:4">
      <c r="A97" s="19" t="s">
        <v>29</v>
      </c>
      <c r="B97" s="10">
        <v>10.27</v>
      </c>
      <c r="C97" s="10">
        <v>16.46</v>
      </c>
      <c r="D97" s="10">
        <v>16.52</v>
      </c>
    </row>
    <row r="98" spans="1:4">
      <c r="A98" s="19" t="s">
        <v>30</v>
      </c>
      <c r="B98" s="10">
        <v>13.8</v>
      </c>
      <c r="C98" s="10">
        <v>7.79</v>
      </c>
      <c r="D98" s="10">
        <v>8.1999999999999993</v>
      </c>
    </row>
    <row r="99" spans="1:4">
      <c r="A99" s="19" t="s">
        <v>31</v>
      </c>
      <c r="B99" s="10">
        <v>0.05</v>
      </c>
      <c r="C99" s="10">
        <v>1.73</v>
      </c>
      <c r="D99" s="10">
        <v>0.37</v>
      </c>
    </row>
    <row r="100" spans="1:4">
      <c r="A100" s="20" t="s">
        <v>32</v>
      </c>
      <c r="B100" s="21">
        <v>5.76</v>
      </c>
      <c r="C100" s="21">
        <v>10.44</v>
      </c>
      <c r="D100" s="21">
        <v>10.18</v>
      </c>
    </row>
    <row r="101" spans="1:4">
      <c r="A101" s="20" t="s">
        <v>33</v>
      </c>
      <c r="B101" s="21">
        <v>4.79</v>
      </c>
      <c r="C101" s="21">
        <v>11.24</v>
      </c>
      <c r="D101" s="21">
        <v>11.05</v>
      </c>
    </row>
  </sheetData>
  <phoneticPr fontId="1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workbookViewId="0">
      <selection activeCell="M14" sqref="M14:M18"/>
    </sheetView>
  </sheetViews>
  <sheetFormatPr baseColWidth="10" defaultRowHeight="15" x14ac:dyDescent="0"/>
  <cols>
    <col min="1" max="1" width="10.83203125" style="4"/>
    <col min="2" max="7" width="10.83203125" style="1"/>
    <col min="8" max="8" width="11" style="1" customWidth="1"/>
    <col min="9" max="9" width="9.83203125" style="1" customWidth="1"/>
    <col min="10" max="10" width="8.33203125" style="1" customWidth="1"/>
    <col min="11" max="11" width="10.1640625" style="1" customWidth="1"/>
    <col min="12" max="12" width="10" style="1" customWidth="1"/>
    <col min="13" max="13" width="12" style="1" customWidth="1"/>
    <col min="14" max="16384" width="10.83203125" style="1"/>
  </cols>
  <sheetData>
    <row r="1" spans="1:15">
      <c r="A1" s="4" t="s">
        <v>1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41</v>
      </c>
      <c r="G1" s="1" t="s">
        <v>42</v>
      </c>
      <c r="H1" s="1" t="s">
        <v>43</v>
      </c>
      <c r="I1" s="1" t="s">
        <v>44</v>
      </c>
      <c r="J1" s="1" t="s">
        <v>45</v>
      </c>
      <c r="K1" s="1" t="s">
        <v>46</v>
      </c>
      <c r="L1" s="1" t="s">
        <v>47</v>
      </c>
      <c r="M1" s="1" t="s">
        <v>95</v>
      </c>
    </row>
    <row r="2" spans="1:15">
      <c r="A2" s="4">
        <v>0</v>
      </c>
      <c r="B2" s="1">
        <v>1</v>
      </c>
      <c r="C2" s="1">
        <v>1006.775</v>
      </c>
      <c r="D2" s="1">
        <v>26.56343</v>
      </c>
      <c r="E2" s="1">
        <v>1.81044</v>
      </c>
      <c r="F2" s="1">
        <v>10.242240000000001</v>
      </c>
      <c r="G2" s="1">
        <v>25.34066</v>
      </c>
      <c r="H2" s="1">
        <v>2.0271379999999999</v>
      </c>
      <c r="I2" s="1">
        <v>11.82536</v>
      </c>
      <c r="J2" s="1">
        <v>0.84800359999999997</v>
      </c>
      <c r="K2" s="1">
        <v>18.15061</v>
      </c>
      <c r="L2" s="1">
        <v>1.880504</v>
      </c>
      <c r="M2" s="1">
        <v>0.89465150000000004</v>
      </c>
      <c r="N2"/>
      <c r="O2" s="1">
        <f>AVERAGE(M2:M6)</f>
        <v>0.79030254000000011</v>
      </c>
    </row>
    <row r="3" spans="1:15">
      <c r="A3" s="4">
        <v>0</v>
      </c>
      <c r="B3" s="1">
        <v>2</v>
      </c>
      <c r="C3" s="1">
        <v>2354.4969999999998</v>
      </c>
      <c r="D3" s="1">
        <v>21.72579</v>
      </c>
      <c r="E3" s="1">
        <v>1.4724539999999999</v>
      </c>
      <c r="F3" s="1">
        <v>5.6567189999999998</v>
      </c>
      <c r="G3" s="1">
        <v>24.375139999999998</v>
      </c>
      <c r="H3" s="1">
        <v>2.0997150000000002</v>
      </c>
      <c r="I3" s="1">
        <v>12.06648</v>
      </c>
      <c r="J3" s="1">
        <v>0.794462</v>
      </c>
      <c r="K3" s="1">
        <v>19.306080000000001</v>
      </c>
      <c r="L3" s="1">
        <v>2.363022</v>
      </c>
      <c r="M3" s="1">
        <v>0.90399499999999999</v>
      </c>
      <c r="N3"/>
      <c r="O3" s="1">
        <f>AVERAGE(M7:M11)</f>
        <v>0.75498982000000003</v>
      </c>
    </row>
    <row r="4" spans="1:15">
      <c r="A4" s="4">
        <v>0</v>
      </c>
      <c r="B4" s="1">
        <v>3</v>
      </c>
      <c r="C4" s="1">
        <v>5259.67</v>
      </c>
      <c r="D4" s="1">
        <v>25.856850000000001</v>
      </c>
      <c r="E4" s="1">
        <v>1.7301470000000001</v>
      </c>
      <c r="F4" s="1">
        <v>9.8017000000000003</v>
      </c>
      <c r="G4" s="1">
        <v>28.413910000000001</v>
      </c>
      <c r="H4" s="1">
        <v>2.3615650000000001</v>
      </c>
      <c r="I4" s="1">
        <v>16.030830000000002</v>
      </c>
      <c r="J4" s="1">
        <v>0.98929679999999998</v>
      </c>
      <c r="K4" s="1">
        <v>24.65325</v>
      </c>
      <c r="L4" s="1">
        <v>2.2674729999999998</v>
      </c>
      <c r="M4" s="1">
        <v>0.50810049999999995</v>
      </c>
      <c r="N4"/>
      <c r="O4" s="1">
        <f>AVERAGE(M14:M18)</f>
        <v>0.73269807999999992</v>
      </c>
    </row>
    <row r="5" spans="1:15">
      <c r="A5" s="4">
        <v>0</v>
      </c>
      <c r="B5" s="1">
        <v>4</v>
      </c>
      <c r="C5" s="1">
        <v>13780.57</v>
      </c>
      <c r="D5" s="1">
        <v>25.06842</v>
      </c>
      <c r="E5" s="1">
        <v>1.641794</v>
      </c>
      <c r="F5" s="1">
        <v>8.790438</v>
      </c>
      <c r="G5" s="1">
        <v>24.907579999999999</v>
      </c>
      <c r="H5" s="1">
        <v>2.0760719999999999</v>
      </c>
      <c r="I5" s="1">
        <v>12.460739999999999</v>
      </c>
      <c r="J5" s="1">
        <v>1.0988020000000001</v>
      </c>
      <c r="K5" s="1">
        <v>24.9513</v>
      </c>
      <c r="L5" s="1">
        <v>2.4517319999999998</v>
      </c>
      <c r="M5" s="1">
        <v>0.88694379999999995</v>
      </c>
      <c r="N5"/>
    </row>
    <row r="6" spans="1:15">
      <c r="A6" s="4">
        <v>0</v>
      </c>
      <c r="B6" s="1">
        <v>5</v>
      </c>
      <c r="C6" s="1">
        <v>31200.89</v>
      </c>
      <c r="D6" s="1">
        <v>28.501339999999999</v>
      </c>
      <c r="E6" s="1">
        <v>1.732977</v>
      </c>
      <c r="F6" s="1">
        <v>11.127940000000001</v>
      </c>
      <c r="G6" s="1">
        <v>24.65296</v>
      </c>
      <c r="H6" s="1">
        <v>2.0822069999999999</v>
      </c>
      <c r="I6" s="1">
        <v>12.303290000000001</v>
      </c>
      <c r="J6" s="1">
        <v>1.077272</v>
      </c>
      <c r="K6" s="1">
        <v>28.93683</v>
      </c>
      <c r="L6" s="1">
        <v>2.726458</v>
      </c>
      <c r="M6" s="1">
        <v>0.75782190000000005</v>
      </c>
    </row>
    <row r="7" spans="1:15">
      <c r="A7" s="4">
        <v>1</v>
      </c>
      <c r="B7" s="1">
        <v>1</v>
      </c>
      <c r="C7" s="1">
        <v>2092.8960000000002</v>
      </c>
      <c r="D7" s="1">
        <v>29.788440000000001</v>
      </c>
      <c r="E7" s="1">
        <v>1.707535</v>
      </c>
      <c r="F7" s="1">
        <v>10.84618</v>
      </c>
      <c r="G7" s="1">
        <v>36.616289999999999</v>
      </c>
      <c r="H7" s="1">
        <v>2.6732339999999999</v>
      </c>
      <c r="I7" s="1">
        <v>21.957809999999998</v>
      </c>
      <c r="J7" s="1">
        <v>1.207668</v>
      </c>
      <c r="K7" s="1">
        <v>76.371600000000001</v>
      </c>
      <c r="L7" s="1">
        <v>1.1986779999999999</v>
      </c>
      <c r="M7" s="1">
        <v>0.95782500000000004</v>
      </c>
    </row>
    <row r="8" spans="1:15">
      <c r="A8" s="4">
        <v>1</v>
      </c>
      <c r="B8" s="1">
        <v>2</v>
      </c>
      <c r="C8" s="1">
        <v>3076.4</v>
      </c>
      <c r="D8" s="1">
        <v>28.730630000000001</v>
      </c>
      <c r="E8" s="1">
        <v>1.6599349999999999</v>
      </c>
      <c r="F8" s="1">
        <v>10.145440000000001</v>
      </c>
      <c r="G8" s="1">
        <v>36.191519999999997</v>
      </c>
      <c r="H8" s="1">
        <v>2.5951360000000001</v>
      </c>
      <c r="I8" s="1">
        <v>21.31681</v>
      </c>
      <c r="J8" s="1">
        <v>1.156064</v>
      </c>
      <c r="K8" s="1">
        <v>76.740179999999995</v>
      </c>
      <c r="L8" s="1">
        <v>1.395818</v>
      </c>
      <c r="M8" s="1">
        <v>0.93716670000000002</v>
      </c>
    </row>
    <row r="9" spans="1:15">
      <c r="A9" s="4">
        <v>1</v>
      </c>
      <c r="B9" s="1">
        <v>3</v>
      </c>
      <c r="C9" s="1">
        <v>5614.7330000000002</v>
      </c>
      <c r="D9" s="1">
        <v>30.976680000000002</v>
      </c>
      <c r="E9" s="1">
        <v>1.7041109999999999</v>
      </c>
      <c r="F9" s="1">
        <v>11.06077</v>
      </c>
      <c r="G9" s="1">
        <v>30.846139999999998</v>
      </c>
      <c r="H9" s="1">
        <v>2.1773509999999998</v>
      </c>
      <c r="I9" s="1">
        <v>15.919729999999999</v>
      </c>
      <c r="J9" s="1">
        <v>1.3116779999999999</v>
      </c>
      <c r="K9" s="1">
        <v>106.3763</v>
      </c>
      <c r="L9" s="1">
        <v>1.1836979999999999</v>
      </c>
      <c r="M9" s="1">
        <v>0.60957099999999997</v>
      </c>
    </row>
    <row r="10" spans="1:15">
      <c r="A10" s="4">
        <v>1</v>
      </c>
      <c r="B10" s="1">
        <v>4</v>
      </c>
      <c r="C10" s="1">
        <v>14713.64</v>
      </c>
      <c r="D10" s="1">
        <v>31.392980000000001</v>
      </c>
      <c r="E10" s="1">
        <v>1.7155320000000001</v>
      </c>
      <c r="F10" s="1">
        <v>11.394629999999999</v>
      </c>
      <c r="G10" s="1">
        <v>29.77542</v>
      </c>
      <c r="H10" s="1">
        <v>2.0714610000000002</v>
      </c>
      <c r="I10" s="1">
        <v>14.93277</v>
      </c>
      <c r="J10" s="1">
        <v>1.380258</v>
      </c>
      <c r="K10" s="1">
        <v>97.985200000000006</v>
      </c>
      <c r="L10" s="1">
        <v>1.2040550000000001</v>
      </c>
      <c r="M10" s="1">
        <v>0.4506039</v>
      </c>
    </row>
    <row r="11" spans="1:15">
      <c r="A11" s="4">
        <v>1</v>
      </c>
      <c r="B11" s="1">
        <v>5</v>
      </c>
      <c r="C11" s="1">
        <v>41864.089999999997</v>
      </c>
      <c r="D11" s="1">
        <v>28.559989999999999</v>
      </c>
      <c r="E11" s="1">
        <v>1.601899</v>
      </c>
      <c r="F11" s="1">
        <v>9.2949120000000001</v>
      </c>
      <c r="G11" s="1">
        <v>26.861940000000001</v>
      </c>
      <c r="H11" s="1">
        <v>1.882477</v>
      </c>
      <c r="I11" s="1">
        <v>12.007250000000001</v>
      </c>
      <c r="J11" s="1">
        <v>1.3192520000000001</v>
      </c>
      <c r="K11" s="1">
        <v>115.14279999999999</v>
      </c>
      <c r="L11" s="1">
        <v>1.8638269999999999</v>
      </c>
      <c r="M11" s="1">
        <v>0.81978249999999997</v>
      </c>
    </row>
    <row r="13" spans="1:15">
      <c r="A13" s="4" t="s">
        <v>48</v>
      </c>
      <c r="B13" s="1" t="s">
        <v>37</v>
      </c>
      <c r="C13" s="1" t="s">
        <v>49</v>
      </c>
      <c r="D13" s="1" t="s">
        <v>50</v>
      </c>
      <c r="E13" s="1" t="s">
        <v>51</v>
      </c>
      <c r="F13" s="1" t="s">
        <v>52</v>
      </c>
      <c r="G13" s="1" t="s">
        <v>53</v>
      </c>
      <c r="H13" s="1" t="s">
        <v>54</v>
      </c>
      <c r="I13" s="1" t="s">
        <v>55</v>
      </c>
      <c r="J13" s="1" t="s">
        <v>56</v>
      </c>
      <c r="K13" s="1" t="s">
        <v>57</v>
      </c>
      <c r="L13" s="1" t="s">
        <v>58</v>
      </c>
      <c r="M13" s="1" t="s">
        <v>92</v>
      </c>
    </row>
    <row r="14" spans="1:15">
      <c r="A14" s="4">
        <v>2015</v>
      </c>
      <c r="B14" s="1">
        <v>1</v>
      </c>
      <c r="C14" s="1">
        <v>2713.7109999999998</v>
      </c>
      <c r="D14" s="1">
        <v>22.580200000000001</v>
      </c>
      <c r="E14" s="1">
        <v>1.82009</v>
      </c>
      <c r="F14" s="1">
        <v>10.763</v>
      </c>
      <c r="G14" s="1">
        <v>28.624960000000002</v>
      </c>
      <c r="H14" s="1">
        <v>2.0567350000000002</v>
      </c>
      <c r="I14" s="1">
        <v>14.010439999999999</v>
      </c>
      <c r="J14" s="1">
        <v>0.99178560000000004</v>
      </c>
      <c r="K14" s="1">
        <v>61.79119</v>
      </c>
      <c r="L14" s="1">
        <v>1.184185</v>
      </c>
      <c r="M14" s="1">
        <v>0.78401639999999995</v>
      </c>
    </row>
    <row r="15" spans="1:15">
      <c r="A15" s="4">
        <v>2015</v>
      </c>
      <c r="B15" s="1">
        <v>2</v>
      </c>
      <c r="C15" s="1">
        <v>4031.3649999999998</v>
      </c>
      <c r="D15" s="1">
        <v>20.626999999999999</v>
      </c>
      <c r="E15" s="1">
        <v>1.688418</v>
      </c>
      <c r="F15" s="1">
        <v>9.1477989999999991</v>
      </c>
      <c r="G15" s="1">
        <v>31.660869999999999</v>
      </c>
      <c r="H15" s="1">
        <v>2.2692929999999998</v>
      </c>
      <c r="I15" s="1">
        <v>17.047350000000002</v>
      </c>
      <c r="J15" s="1">
        <v>0.98740309999999998</v>
      </c>
      <c r="K15" s="1">
        <v>52.144060000000003</v>
      </c>
      <c r="L15" s="1">
        <v>1.414542</v>
      </c>
      <c r="M15" s="1">
        <v>0.90184900000000001</v>
      </c>
    </row>
    <row r="16" spans="1:15">
      <c r="A16" s="4">
        <v>2015</v>
      </c>
      <c r="B16" s="1">
        <v>3</v>
      </c>
      <c r="C16" s="1">
        <v>7239.7529999999997</v>
      </c>
      <c r="D16" s="1">
        <v>22.63852</v>
      </c>
      <c r="E16" s="1">
        <v>1.889724</v>
      </c>
      <c r="F16" s="1">
        <v>11.86835</v>
      </c>
      <c r="G16" s="1">
        <v>26.254470000000001</v>
      </c>
      <c r="H16" s="1">
        <v>1.8553900000000001</v>
      </c>
      <c r="I16" s="1">
        <v>11.64096</v>
      </c>
      <c r="J16" s="1">
        <v>1.1366430000000001</v>
      </c>
      <c r="K16" s="1">
        <v>72.029880000000006</v>
      </c>
      <c r="L16" s="1">
        <v>1.4098839999999999</v>
      </c>
      <c r="M16" s="1">
        <v>0.64321399999999995</v>
      </c>
    </row>
    <row r="17" spans="1:13">
      <c r="A17" s="4">
        <v>2015</v>
      </c>
      <c r="B17" s="1">
        <v>4</v>
      </c>
      <c r="C17" s="1">
        <v>17212.46</v>
      </c>
      <c r="D17" s="1">
        <v>21.771429999999999</v>
      </c>
      <c r="E17" s="1">
        <v>1.8035369999999999</v>
      </c>
      <c r="F17" s="1">
        <v>10.69125</v>
      </c>
      <c r="G17" s="1">
        <v>25.248850000000001</v>
      </c>
      <c r="H17" s="1">
        <v>1.7994790000000001</v>
      </c>
      <c r="I17" s="1">
        <v>10.635339999999999</v>
      </c>
      <c r="J17" s="1">
        <v>1.0410969999999999</v>
      </c>
      <c r="K17" s="1">
        <v>80.415120000000002</v>
      </c>
      <c r="L17" s="1">
        <v>1.357818</v>
      </c>
      <c r="M17" s="1">
        <v>0.5797369</v>
      </c>
    </row>
    <row r="18" spans="1:13">
      <c r="A18" s="4">
        <v>2015</v>
      </c>
      <c r="B18" s="1">
        <v>5</v>
      </c>
      <c r="C18" s="1">
        <v>48848.61</v>
      </c>
      <c r="D18" s="1">
        <v>20.301680000000001</v>
      </c>
      <c r="E18" s="1">
        <v>1.7018599999999999</v>
      </c>
      <c r="F18" s="1">
        <v>9.3087710000000001</v>
      </c>
      <c r="G18" s="1">
        <v>21.85473</v>
      </c>
      <c r="H18" s="1">
        <v>1.5427709999999999</v>
      </c>
      <c r="I18" s="1">
        <v>7.2412130000000001</v>
      </c>
      <c r="J18" s="1">
        <v>1.114293</v>
      </c>
      <c r="K18" s="1">
        <v>74.177520000000001</v>
      </c>
      <c r="L18" s="1">
        <v>1.9377580000000001</v>
      </c>
      <c r="M18" s="1">
        <v>0.75467410000000001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opLeftCell="A28" workbookViewId="0">
      <selection activeCell="F9" sqref="F9"/>
    </sheetView>
  </sheetViews>
  <sheetFormatPr baseColWidth="10" defaultRowHeight="15" x14ac:dyDescent="0"/>
  <cols>
    <col min="9" max="9" width="32.33203125" bestFit="1" customWidth="1"/>
  </cols>
  <sheetData>
    <row r="1" spans="1:12">
      <c r="A1" s="6" t="s">
        <v>96</v>
      </c>
      <c r="B1" s="1" t="s">
        <v>35</v>
      </c>
      <c r="C1" s="1" t="s">
        <v>36</v>
      </c>
      <c r="D1" s="1" t="s">
        <v>34</v>
      </c>
      <c r="I1" s="14" t="s">
        <v>131</v>
      </c>
      <c r="J1" t="s">
        <v>133</v>
      </c>
      <c r="K1" t="s">
        <v>120</v>
      </c>
      <c r="L1">
        <v>2015</v>
      </c>
    </row>
    <row r="2" spans="1:12">
      <c r="A2" t="s">
        <v>105</v>
      </c>
      <c r="B2" s="1">
        <v>26.56343</v>
      </c>
      <c r="C2" s="1">
        <v>29.788440000000001</v>
      </c>
      <c r="D2" s="1">
        <v>22.580200000000001</v>
      </c>
      <c r="I2" t="s">
        <v>122</v>
      </c>
      <c r="J2" s="1">
        <v>25.543166000000003</v>
      </c>
      <c r="K2" s="1">
        <v>29.889744</v>
      </c>
      <c r="L2" s="1">
        <v>21.583766000000001</v>
      </c>
    </row>
    <row r="3" spans="1:12">
      <c r="A3" t="s">
        <v>106</v>
      </c>
      <c r="B3" s="1">
        <v>21.72579</v>
      </c>
      <c r="C3" s="1">
        <v>28.730630000000001</v>
      </c>
      <c r="D3" s="1">
        <v>20.626999999999999</v>
      </c>
      <c r="I3" t="s">
        <v>123</v>
      </c>
      <c r="J3" s="1">
        <v>1.6775624</v>
      </c>
      <c r="K3" s="1">
        <v>1.6778023999999998</v>
      </c>
      <c r="L3" s="1">
        <v>1.7807258000000001</v>
      </c>
    </row>
    <row r="4" spans="1:12">
      <c r="A4" t="s">
        <v>107</v>
      </c>
      <c r="B4" s="1">
        <v>25.856850000000001</v>
      </c>
      <c r="C4" s="1">
        <v>30.976680000000002</v>
      </c>
      <c r="D4" s="1">
        <v>22.63852</v>
      </c>
      <c r="I4" t="s">
        <v>124</v>
      </c>
      <c r="J4" s="1">
        <v>25.538049999999998</v>
      </c>
      <c r="K4" s="1">
        <v>32.058261999999999</v>
      </c>
      <c r="L4" s="1">
        <v>26.728776</v>
      </c>
    </row>
    <row r="5" spans="1:12">
      <c r="A5" t="s">
        <v>108</v>
      </c>
      <c r="B5" s="1">
        <v>25.06842</v>
      </c>
      <c r="C5" s="1">
        <v>31.392980000000001</v>
      </c>
      <c r="D5" s="1">
        <v>21.771429999999999</v>
      </c>
      <c r="I5" t="s">
        <v>125</v>
      </c>
      <c r="J5" s="1">
        <v>2.1293394000000001</v>
      </c>
      <c r="K5" s="1">
        <v>2.2799318</v>
      </c>
      <c r="L5" s="1">
        <v>1.9047335999999997</v>
      </c>
    </row>
    <row r="6" spans="1:12">
      <c r="A6" t="s">
        <v>109</v>
      </c>
      <c r="B6" s="1">
        <v>28.501339999999999</v>
      </c>
      <c r="C6" s="1">
        <v>28.559989999999999</v>
      </c>
      <c r="D6" s="1">
        <v>20.301680000000001</v>
      </c>
      <c r="I6" t="s">
        <v>101</v>
      </c>
      <c r="J6" s="1">
        <v>0.96156728000000002</v>
      </c>
      <c r="K6" s="1">
        <v>1.2749839999999999</v>
      </c>
      <c r="L6" s="1">
        <v>1.0542443399999999</v>
      </c>
    </row>
    <row r="7" spans="1:12">
      <c r="A7" t="s">
        <v>32</v>
      </c>
      <c r="B7" s="1">
        <f>AVERAGE(B1:B6)</f>
        <v>25.543166000000003</v>
      </c>
      <c r="C7" s="1">
        <f t="shared" ref="C7:D7" si="0">AVERAGE(C1:C6)</f>
        <v>29.889744</v>
      </c>
      <c r="D7" s="1">
        <f t="shared" si="0"/>
        <v>21.583766000000001</v>
      </c>
      <c r="I7" t="s">
        <v>126</v>
      </c>
      <c r="J7" s="1">
        <v>23.199614</v>
      </c>
      <c r="K7" s="1">
        <v>94.523216000000005</v>
      </c>
      <c r="L7" s="1">
        <v>68.111553999999998</v>
      </c>
    </row>
    <row r="8" spans="1:12">
      <c r="A8" t="s">
        <v>33</v>
      </c>
      <c r="B8" s="1">
        <f>MEDIAN(B2:B6)</f>
        <v>25.856850000000001</v>
      </c>
      <c r="C8" s="1">
        <f t="shared" ref="C8:D8" si="1">MEDIAN(C2:C6)</f>
        <v>29.788440000000001</v>
      </c>
      <c r="D8" s="1">
        <f t="shared" si="1"/>
        <v>21.771429999999999</v>
      </c>
      <c r="I8" t="s">
        <v>134</v>
      </c>
      <c r="J8" s="1">
        <v>0.79030254000000011</v>
      </c>
      <c r="K8" s="1">
        <v>0.75498982000000003</v>
      </c>
      <c r="L8" s="1">
        <v>0.73269807999999992</v>
      </c>
    </row>
    <row r="10" spans="1:12">
      <c r="A10" s="6" t="s">
        <v>110</v>
      </c>
      <c r="B10" s="1" t="s">
        <v>35</v>
      </c>
      <c r="C10" s="1" t="s">
        <v>36</v>
      </c>
      <c r="D10" s="1" t="s">
        <v>34</v>
      </c>
    </row>
    <row r="11" spans="1:12">
      <c r="A11" t="s">
        <v>105</v>
      </c>
      <c r="B11" s="1">
        <v>1.81044</v>
      </c>
      <c r="C11" s="1">
        <v>1.707535</v>
      </c>
      <c r="D11" s="1">
        <v>1.82009</v>
      </c>
    </row>
    <row r="12" spans="1:12">
      <c r="A12" t="s">
        <v>106</v>
      </c>
      <c r="B12" s="1">
        <v>1.4724539999999999</v>
      </c>
      <c r="C12" s="1">
        <v>1.6599349999999999</v>
      </c>
      <c r="D12" s="1">
        <v>1.688418</v>
      </c>
    </row>
    <row r="13" spans="1:12">
      <c r="A13" t="s">
        <v>107</v>
      </c>
      <c r="B13" s="1">
        <v>1.7301470000000001</v>
      </c>
      <c r="C13" s="1">
        <v>1.7041109999999999</v>
      </c>
      <c r="D13" s="1">
        <v>1.889724</v>
      </c>
    </row>
    <row r="14" spans="1:12">
      <c r="A14" t="s">
        <v>108</v>
      </c>
      <c r="B14" s="1">
        <v>1.641794</v>
      </c>
      <c r="C14" s="1">
        <v>1.7155320000000001</v>
      </c>
      <c r="D14" s="1">
        <v>1.8035369999999999</v>
      </c>
    </row>
    <row r="15" spans="1:12">
      <c r="A15" t="s">
        <v>109</v>
      </c>
      <c r="B15" s="1">
        <v>1.732977</v>
      </c>
      <c r="C15" s="1">
        <v>1.601899</v>
      </c>
      <c r="D15" s="1">
        <v>1.7018599999999999</v>
      </c>
    </row>
    <row r="16" spans="1:12">
      <c r="A16" t="s">
        <v>32</v>
      </c>
      <c r="B16" s="1">
        <f>AVERAGE(B10:B15)</f>
        <v>1.6775624</v>
      </c>
      <c r="C16" s="1">
        <f t="shared" ref="C16" si="2">AVERAGE(C10:C15)</f>
        <v>1.6778023999999998</v>
      </c>
      <c r="D16" s="1">
        <f t="shared" ref="D16" si="3">AVERAGE(D10:D15)</f>
        <v>1.7807258000000001</v>
      </c>
    </row>
    <row r="17" spans="1:5">
      <c r="A17" t="s">
        <v>33</v>
      </c>
      <c r="B17" s="1">
        <f>MEDIAN(B11:B15)</f>
        <v>1.7301470000000001</v>
      </c>
      <c r="C17" s="1">
        <f t="shared" ref="C17:D17" si="4">MEDIAN(C11:C15)</f>
        <v>1.7041109999999999</v>
      </c>
      <c r="D17" s="1">
        <f t="shared" si="4"/>
        <v>1.8035369999999999</v>
      </c>
    </row>
    <row r="19" spans="1:5">
      <c r="A19" s="9" t="s">
        <v>111</v>
      </c>
      <c r="B19" s="10" t="s">
        <v>35</v>
      </c>
      <c r="C19" s="10" t="s">
        <v>36</v>
      </c>
      <c r="D19" s="10" t="s">
        <v>34</v>
      </c>
      <c r="E19" s="10"/>
    </row>
    <row r="20" spans="1:5">
      <c r="A20" s="11" t="s">
        <v>105</v>
      </c>
      <c r="B20" s="1">
        <v>25.34066</v>
      </c>
      <c r="C20" s="1">
        <v>36.616289999999999</v>
      </c>
      <c r="D20" s="1">
        <v>28.624960000000002</v>
      </c>
      <c r="E20" s="11"/>
    </row>
    <row r="21" spans="1:5">
      <c r="A21" s="11" t="s">
        <v>106</v>
      </c>
      <c r="B21" s="1">
        <v>24.375139999999998</v>
      </c>
      <c r="C21" s="1">
        <v>36.191519999999997</v>
      </c>
      <c r="D21" s="1">
        <v>31.660869999999999</v>
      </c>
      <c r="E21" s="11"/>
    </row>
    <row r="22" spans="1:5">
      <c r="A22" s="11" t="s">
        <v>107</v>
      </c>
      <c r="B22" s="1">
        <v>28.413910000000001</v>
      </c>
      <c r="C22" s="1">
        <v>30.846139999999998</v>
      </c>
      <c r="D22" s="1">
        <v>26.254470000000001</v>
      </c>
      <c r="E22" s="11"/>
    </row>
    <row r="23" spans="1:5">
      <c r="A23" s="11" t="s">
        <v>108</v>
      </c>
      <c r="B23" s="1">
        <v>24.907579999999999</v>
      </c>
      <c r="C23" s="1">
        <v>29.77542</v>
      </c>
      <c r="D23" s="1">
        <v>25.248850000000001</v>
      </c>
      <c r="E23" s="11"/>
    </row>
    <row r="24" spans="1:5">
      <c r="A24" s="11" t="s">
        <v>109</v>
      </c>
      <c r="B24" s="1">
        <v>24.65296</v>
      </c>
      <c r="C24" s="1">
        <v>26.861940000000001</v>
      </c>
      <c r="D24" s="1">
        <v>21.85473</v>
      </c>
      <c r="E24" s="11"/>
    </row>
    <row r="25" spans="1:5">
      <c r="A25" t="s">
        <v>32</v>
      </c>
      <c r="B25" s="1">
        <f>AVERAGE(B19:B24)</f>
        <v>25.538049999999998</v>
      </c>
      <c r="C25" s="1">
        <f t="shared" ref="C25" si="5">AVERAGE(C19:C24)</f>
        <v>32.058261999999999</v>
      </c>
      <c r="D25" s="1">
        <f t="shared" ref="D25" si="6">AVERAGE(D19:D24)</f>
        <v>26.728776</v>
      </c>
      <c r="E25" s="11"/>
    </row>
    <row r="26" spans="1:5">
      <c r="A26" t="s">
        <v>33</v>
      </c>
      <c r="B26" s="1">
        <f>MEDIAN(B20:B24)</f>
        <v>24.907579999999999</v>
      </c>
      <c r="C26" s="1">
        <f t="shared" ref="C26:D26" si="7">MEDIAN(C20:C24)</f>
        <v>30.846139999999998</v>
      </c>
      <c r="D26" s="1">
        <f t="shared" si="7"/>
        <v>26.254470000000001</v>
      </c>
      <c r="E26" s="11"/>
    </row>
    <row r="28" spans="1:5">
      <c r="A28" s="9" t="s">
        <v>112</v>
      </c>
      <c r="B28" s="10" t="s">
        <v>35</v>
      </c>
      <c r="C28" s="10" t="s">
        <v>36</v>
      </c>
      <c r="D28" s="10" t="s">
        <v>34</v>
      </c>
      <c r="E28" s="10"/>
    </row>
    <row r="29" spans="1:5">
      <c r="A29" s="11" t="s">
        <v>105</v>
      </c>
      <c r="B29" s="1">
        <v>2.0271379999999999</v>
      </c>
      <c r="C29" s="1">
        <v>2.6732339999999999</v>
      </c>
      <c r="D29" s="1">
        <v>2.0567350000000002</v>
      </c>
      <c r="E29" s="11"/>
    </row>
    <row r="30" spans="1:5">
      <c r="A30" s="11" t="s">
        <v>106</v>
      </c>
      <c r="B30" s="1">
        <v>2.0997150000000002</v>
      </c>
      <c r="C30" s="1">
        <v>2.5951360000000001</v>
      </c>
      <c r="D30" s="1">
        <v>2.2692929999999998</v>
      </c>
      <c r="E30" s="11"/>
    </row>
    <row r="31" spans="1:5">
      <c r="A31" s="11" t="s">
        <v>107</v>
      </c>
      <c r="B31" s="1">
        <v>2.3615650000000001</v>
      </c>
      <c r="C31" s="1">
        <v>2.1773509999999998</v>
      </c>
      <c r="D31" s="1">
        <v>1.8553900000000001</v>
      </c>
      <c r="E31" s="11"/>
    </row>
    <row r="32" spans="1:5">
      <c r="A32" s="11" t="s">
        <v>108</v>
      </c>
      <c r="B32" s="1">
        <v>2.0760719999999999</v>
      </c>
      <c r="C32" s="1">
        <v>2.0714610000000002</v>
      </c>
      <c r="D32" s="1">
        <v>1.7994790000000001</v>
      </c>
      <c r="E32" s="11"/>
    </row>
    <row r="33" spans="1:5">
      <c r="A33" s="11" t="s">
        <v>109</v>
      </c>
      <c r="B33" s="1">
        <v>2.0822069999999999</v>
      </c>
      <c r="C33" s="1">
        <v>1.882477</v>
      </c>
      <c r="D33" s="1">
        <v>1.5427709999999999</v>
      </c>
      <c r="E33" s="11"/>
    </row>
    <row r="34" spans="1:5">
      <c r="A34" t="s">
        <v>32</v>
      </c>
      <c r="B34" s="1">
        <f>AVERAGE(B28:B33)</f>
        <v>2.1293394000000001</v>
      </c>
      <c r="C34" s="1">
        <f t="shared" ref="C34" si="8">AVERAGE(C28:C33)</f>
        <v>2.2799318</v>
      </c>
      <c r="D34" s="1">
        <f t="shared" ref="D34" si="9">AVERAGE(D28:D33)</f>
        <v>1.9047335999999997</v>
      </c>
      <c r="E34" s="11"/>
    </row>
    <row r="35" spans="1:5">
      <c r="A35" t="s">
        <v>33</v>
      </c>
      <c r="B35" s="1">
        <f>MEDIAN(B29:B33)</f>
        <v>2.0822069999999999</v>
      </c>
      <c r="C35" s="1">
        <f t="shared" ref="C35:D35" si="10">MEDIAN(C29:C33)</f>
        <v>2.1773509999999998</v>
      </c>
      <c r="D35" s="1">
        <f t="shared" si="10"/>
        <v>1.8553900000000001</v>
      </c>
      <c r="E35" s="11"/>
    </row>
    <row r="37" spans="1:5">
      <c r="A37" s="9" t="s">
        <v>101</v>
      </c>
      <c r="B37" s="10" t="s">
        <v>35</v>
      </c>
      <c r="C37" s="10" t="s">
        <v>36</v>
      </c>
      <c r="D37" s="10" t="s">
        <v>34</v>
      </c>
      <c r="E37" s="10"/>
    </row>
    <row r="38" spans="1:5">
      <c r="A38" s="11" t="s">
        <v>105</v>
      </c>
      <c r="B38" s="1">
        <v>0.84800359999999997</v>
      </c>
      <c r="C38" s="1">
        <v>1.207668</v>
      </c>
      <c r="D38" s="1">
        <v>0.99178560000000004</v>
      </c>
      <c r="E38" s="11"/>
    </row>
    <row r="39" spans="1:5">
      <c r="A39" s="11" t="s">
        <v>106</v>
      </c>
      <c r="B39" s="1">
        <v>0.794462</v>
      </c>
      <c r="C39" s="1">
        <v>1.156064</v>
      </c>
      <c r="D39" s="1">
        <v>0.98740309999999998</v>
      </c>
      <c r="E39" s="11"/>
    </row>
    <row r="40" spans="1:5">
      <c r="A40" s="11" t="s">
        <v>107</v>
      </c>
      <c r="B40" s="1">
        <v>0.98929679999999998</v>
      </c>
      <c r="C40" s="1">
        <v>1.3116779999999999</v>
      </c>
      <c r="D40" s="1">
        <v>1.1366430000000001</v>
      </c>
      <c r="E40" s="11"/>
    </row>
    <row r="41" spans="1:5">
      <c r="A41" s="11" t="s">
        <v>108</v>
      </c>
      <c r="B41" s="1">
        <v>1.0988020000000001</v>
      </c>
      <c r="C41" s="1">
        <v>1.380258</v>
      </c>
      <c r="D41" s="1">
        <v>1.0410969999999999</v>
      </c>
      <c r="E41" s="11"/>
    </row>
    <row r="42" spans="1:5">
      <c r="A42" s="11" t="s">
        <v>109</v>
      </c>
      <c r="B42" s="1">
        <v>1.077272</v>
      </c>
      <c r="C42" s="1">
        <v>1.3192520000000001</v>
      </c>
      <c r="D42" s="1">
        <v>1.114293</v>
      </c>
      <c r="E42" s="11"/>
    </row>
    <row r="43" spans="1:5">
      <c r="A43" t="s">
        <v>32</v>
      </c>
      <c r="B43" s="1">
        <f>AVERAGE(B37:B42)</f>
        <v>0.96156728000000002</v>
      </c>
      <c r="C43" s="1">
        <f t="shared" ref="C43" si="11">AVERAGE(C37:C42)</f>
        <v>1.2749839999999999</v>
      </c>
      <c r="D43" s="1">
        <f t="shared" ref="D43" si="12">AVERAGE(D37:D42)</f>
        <v>1.0542443399999999</v>
      </c>
      <c r="E43" s="11"/>
    </row>
    <row r="44" spans="1:5">
      <c r="A44" t="s">
        <v>33</v>
      </c>
      <c r="B44" s="1">
        <f>MEDIAN(B38:B42)</f>
        <v>0.98929679999999998</v>
      </c>
      <c r="C44" s="1">
        <f t="shared" ref="C44:D44" si="13">MEDIAN(C38:C42)</f>
        <v>1.3116779999999999</v>
      </c>
      <c r="D44" s="1">
        <f t="shared" si="13"/>
        <v>1.0410969999999999</v>
      </c>
      <c r="E44" s="11"/>
    </row>
    <row r="46" spans="1:5">
      <c r="A46" s="9" t="s">
        <v>113</v>
      </c>
      <c r="B46" s="10" t="s">
        <v>35</v>
      </c>
      <c r="C46" s="10" t="s">
        <v>36</v>
      </c>
      <c r="D46" s="10" t="s">
        <v>34</v>
      </c>
      <c r="E46" s="10"/>
    </row>
    <row r="47" spans="1:5">
      <c r="A47" s="11" t="s">
        <v>105</v>
      </c>
      <c r="B47" s="1">
        <v>18.15061</v>
      </c>
      <c r="C47" s="1">
        <v>76.371600000000001</v>
      </c>
      <c r="D47" s="1">
        <v>61.79119</v>
      </c>
      <c r="E47" s="11"/>
    </row>
    <row r="48" spans="1:5">
      <c r="A48" s="11" t="s">
        <v>106</v>
      </c>
      <c r="B48" s="1">
        <v>19.306080000000001</v>
      </c>
      <c r="C48" s="1">
        <v>76.740179999999995</v>
      </c>
      <c r="D48" s="1">
        <v>52.144060000000003</v>
      </c>
      <c r="E48" s="11"/>
    </row>
    <row r="49" spans="1:5">
      <c r="A49" s="11" t="s">
        <v>107</v>
      </c>
      <c r="B49" s="1">
        <v>24.65325</v>
      </c>
      <c r="C49" s="1">
        <v>106.3763</v>
      </c>
      <c r="D49" s="1">
        <v>72.029880000000006</v>
      </c>
      <c r="E49" s="11"/>
    </row>
    <row r="50" spans="1:5">
      <c r="A50" s="11" t="s">
        <v>108</v>
      </c>
      <c r="B50" s="1">
        <v>24.9513</v>
      </c>
      <c r="C50" s="1">
        <v>97.985200000000006</v>
      </c>
      <c r="D50" s="1">
        <v>80.415120000000002</v>
      </c>
      <c r="E50" s="11"/>
    </row>
    <row r="51" spans="1:5">
      <c r="A51" s="11" t="s">
        <v>109</v>
      </c>
      <c r="B51" s="1">
        <v>28.93683</v>
      </c>
      <c r="C51" s="1">
        <v>115.14279999999999</v>
      </c>
      <c r="D51" s="1">
        <v>74.177520000000001</v>
      </c>
      <c r="E51" s="11"/>
    </row>
    <row r="52" spans="1:5">
      <c r="A52" t="s">
        <v>32</v>
      </c>
      <c r="B52" s="1">
        <f>AVERAGE(B46:B51)</f>
        <v>23.199614</v>
      </c>
      <c r="C52" s="1">
        <f t="shared" ref="C52" si="14">AVERAGE(C46:C51)</f>
        <v>94.523216000000005</v>
      </c>
      <c r="D52" s="1">
        <f t="shared" ref="D52" si="15">AVERAGE(D46:D51)</f>
        <v>68.111553999999998</v>
      </c>
      <c r="E52" s="11"/>
    </row>
    <row r="53" spans="1:5">
      <c r="A53" t="s">
        <v>33</v>
      </c>
      <c r="B53" s="1">
        <f>MEDIAN(B47:B51)</f>
        <v>24.65325</v>
      </c>
      <c r="C53" s="1">
        <f t="shared" ref="C53:D53" si="16">MEDIAN(C47:C51)</f>
        <v>97.985200000000006</v>
      </c>
      <c r="D53" s="1">
        <f t="shared" si="16"/>
        <v>72.029880000000006</v>
      </c>
      <c r="E53" s="11"/>
    </row>
    <row r="55" spans="1:5">
      <c r="A55" s="9" t="s">
        <v>114</v>
      </c>
      <c r="B55" s="10" t="s">
        <v>35</v>
      </c>
      <c r="C55" s="10" t="s">
        <v>36</v>
      </c>
      <c r="D55" s="10" t="s">
        <v>34</v>
      </c>
      <c r="E55" s="10"/>
    </row>
    <row r="56" spans="1:5">
      <c r="A56" s="11" t="s">
        <v>105</v>
      </c>
      <c r="B56" s="1">
        <v>0.89465150000000004</v>
      </c>
      <c r="C56" s="1">
        <v>0.95782500000000004</v>
      </c>
      <c r="D56" s="1">
        <v>0.78401639999999995</v>
      </c>
      <c r="E56" s="11"/>
    </row>
    <row r="57" spans="1:5">
      <c r="A57" s="11" t="s">
        <v>106</v>
      </c>
      <c r="B57" s="1">
        <v>0.90399499999999999</v>
      </c>
      <c r="C57" s="1">
        <v>0.93716670000000002</v>
      </c>
      <c r="D57" s="1">
        <v>0.90184900000000001</v>
      </c>
      <c r="E57" s="11"/>
    </row>
    <row r="58" spans="1:5">
      <c r="A58" s="11" t="s">
        <v>107</v>
      </c>
      <c r="B58" s="1">
        <v>0.50810049999999995</v>
      </c>
      <c r="C58" s="1">
        <v>0.60957099999999997</v>
      </c>
      <c r="D58" s="1">
        <v>0.64321399999999995</v>
      </c>
      <c r="E58" s="11"/>
    </row>
    <row r="59" spans="1:5">
      <c r="A59" s="11" t="s">
        <v>108</v>
      </c>
      <c r="B59" s="1">
        <v>0.88694379999999995</v>
      </c>
      <c r="C59" s="1">
        <v>0.4506039</v>
      </c>
      <c r="D59" s="1">
        <v>0.5797369</v>
      </c>
      <c r="E59" s="11"/>
    </row>
    <row r="60" spans="1:5">
      <c r="A60" s="11" t="s">
        <v>109</v>
      </c>
      <c r="B60" s="1">
        <v>0.75782190000000005</v>
      </c>
      <c r="C60" s="1">
        <v>0.81978249999999997</v>
      </c>
      <c r="D60" s="1">
        <v>0.75467410000000001</v>
      </c>
      <c r="E60" s="11"/>
    </row>
    <row r="61" spans="1:5">
      <c r="A61" t="s">
        <v>32</v>
      </c>
      <c r="B61" s="1">
        <f>AVERAGE(B55:B60)</f>
        <v>0.79030254000000011</v>
      </c>
      <c r="C61" s="1">
        <f t="shared" ref="C61" si="17">AVERAGE(C55:C60)</f>
        <v>0.75498982000000003</v>
      </c>
      <c r="D61" s="1">
        <f t="shared" ref="D61" si="18">AVERAGE(D55:D60)</f>
        <v>0.73269807999999992</v>
      </c>
      <c r="E61" s="11"/>
    </row>
    <row r="62" spans="1:5">
      <c r="A62" t="s">
        <v>33</v>
      </c>
      <c r="B62" s="1">
        <f>MEDIAN(B56:B60)</f>
        <v>0.88694379999999995</v>
      </c>
      <c r="C62" s="1">
        <f t="shared" ref="C62:D62" si="19">MEDIAN(C56:C60)</f>
        <v>0.81978249999999997</v>
      </c>
      <c r="D62" s="1">
        <f t="shared" si="19"/>
        <v>0.75467410000000001</v>
      </c>
      <c r="E62" s="11"/>
    </row>
  </sheetData>
  <phoneticPr fontId="1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tabSelected="1" workbookViewId="0">
      <selection activeCell="M15" sqref="M15:U15"/>
    </sheetView>
  </sheetViews>
  <sheetFormatPr baseColWidth="10" defaultRowHeight="15" x14ac:dyDescent="0"/>
  <cols>
    <col min="4" max="4" width="14.33203125" bestFit="1" customWidth="1"/>
    <col min="5" max="5" width="13" bestFit="1" customWidth="1"/>
    <col min="6" max="6" width="25.83203125" bestFit="1" customWidth="1"/>
  </cols>
  <sheetData>
    <row r="1" spans="1:21">
      <c r="A1" t="s">
        <v>60</v>
      </c>
      <c r="B1" t="s">
        <v>1</v>
      </c>
      <c r="C1" t="s">
        <v>48</v>
      </c>
      <c r="D1" s="1" t="s">
        <v>61</v>
      </c>
      <c r="E1" s="1" t="s">
        <v>62</v>
      </c>
      <c r="F1" s="1" t="s">
        <v>63</v>
      </c>
      <c r="G1" s="1" t="s">
        <v>64</v>
      </c>
      <c r="H1" s="1" t="s">
        <v>65</v>
      </c>
      <c r="I1" s="1" t="s">
        <v>66</v>
      </c>
      <c r="J1" s="1" t="s">
        <v>67</v>
      </c>
      <c r="K1" s="1" t="s">
        <v>68</v>
      </c>
      <c r="L1" s="1" t="s">
        <v>69</v>
      </c>
    </row>
    <row r="2" spans="1:21">
      <c r="A2" t="s">
        <v>70</v>
      </c>
      <c r="B2">
        <v>0</v>
      </c>
      <c r="C2">
        <v>2003</v>
      </c>
      <c r="D2" s="1">
        <v>0.49735600000000002</v>
      </c>
      <c r="E2" s="1">
        <v>17.275379999999998</v>
      </c>
      <c r="F2" s="1">
        <v>6.1015670000000002</v>
      </c>
      <c r="G2" s="1">
        <v>1.601823</v>
      </c>
      <c r="H2" s="1">
        <v>15.90884</v>
      </c>
      <c r="I2" s="1">
        <v>1.2022649999999999</v>
      </c>
      <c r="J2" s="1">
        <v>1.1047579999999999</v>
      </c>
      <c r="K2" s="1">
        <v>11.75914</v>
      </c>
      <c r="L2" s="1">
        <v>2.442949</v>
      </c>
    </row>
    <row r="3" spans="1:21">
      <c r="A3" t="s">
        <v>71</v>
      </c>
      <c r="B3">
        <v>0</v>
      </c>
      <c r="C3">
        <v>2007</v>
      </c>
      <c r="D3" s="1">
        <v>0.73372720000000002</v>
      </c>
      <c r="E3" s="1">
        <v>43.801279999999998</v>
      </c>
      <c r="F3" s="1">
        <v>15.721780000000001</v>
      </c>
      <c r="G3" s="1">
        <v>1.560648</v>
      </c>
      <c r="H3" s="1">
        <v>66.246210000000005</v>
      </c>
      <c r="I3" s="1">
        <v>45.185029999999998</v>
      </c>
      <c r="J3" s="1">
        <v>3.6339009999999998</v>
      </c>
      <c r="K3" s="1"/>
      <c r="L3" s="1">
        <v>1.7516799999999999</v>
      </c>
    </row>
    <row r="4" spans="1:21">
      <c r="A4" t="s">
        <v>72</v>
      </c>
      <c r="B4">
        <v>0</v>
      </c>
      <c r="C4">
        <v>2007</v>
      </c>
      <c r="D4" s="1">
        <v>0.41313949999999999</v>
      </c>
      <c r="E4" s="1">
        <v>17.494399999999999</v>
      </c>
      <c r="F4" s="1">
        <v>4.5255479999999997</v>
      </c>
      <c r="G4" s="1">
        <v>1.3399719999999999</v>
      </c>
      <c r="H4" s="1">
        <v>17.21631</v>
      </c>
      <c r="I4" s="1">
        <v>2.74064</v>
      </c>
      <c r="J4" s="1">
        <v>1.2261359999999999</v>
      </c>
      <c r="K4" s="1"/>
      <c r="L4" s="1">
        <v>2.4295209999999998</v>
      </c>
    </row>
    <row r="5" spans="1:21">
      <c r="A5" t="s">
        <v>73</v>
      </c>
      <c r="B5">
        <v>0</v>
      </c>
      <c r="C5">
        <v>2007</v>
      </c>
      <c r="D5" s="1">
        <v>0.58440780000000003</v>
      </c>
      <c r="E5" s="1">
        <v>23.280999999999999</v>
      </c>
      <c r="F5" s="1">
        <v>2.1438890000000002</v>
      </c>
      <c r="G5" s="1">
        <v>1.1561509999999999</v>
      </c>
      <c r="H5" s="1">
        <v>21.74145</v>
      </c>
      <c r="I5" s="1">
        <v>5.2131759999999998</v>
      </c>
      <c r="J5" s="1">
        <v>1.317272</v>
      </c>
      <c r="K5" s="1"/>
      <c r="L5" s="1">
        <v>1.656852</v>
      </c>
    </row>
    <row r="6" spans="1:21">
      <c r="A6" t="s">
        <v>74</v>
      </c>
      <c r="B6">
        <v>0</v>
      </c>
      <c r="C6">
        <v>2004</v>
      </c>
      <c r="D6" s="1">
        <v>0.7857343</v>
      </c>
      <c r="E6" s="1">
        <v>26.557030000000001</v>
      </c>
      <c r="F6" s="1">
        <v>6.378069</v>
      </c>
      <c r="G6" s="1">
        <v>1.401305</v>
      </c>
      <c r="H6" s="1">
        <v>23.72137</v>
      </c>
      <c r="I6" s="1">
        <v>6.7506539999999999</v>
      </c>
      <c r="J6" s="1">
        <v>1.407111</v>
      </c>
      <c r="K6" s="1">
        <v>11.74244</v>
      </c>
      <c r="L6" s="1">
        <v>1.4447639999999999</v>
      </c>
    </row>
    <row r="7" spans="1:21">
      <c r="A7" t="s">
        <v>75</v>
      </c>
      <c r="B7">
        <v>0</v>
      </c>
      <c r="C7">
        <v>2007</v>
      </c>
      <c r="D7" s="1">
        <v>1.011325</v>
      </c>
      <c r="E7" s="1">
        <v>33.357930000000003</v>
      </c>
      <c r="F7" s="1">
        <v>10.150259999999999</v>
      </c>
      <c r="G7" s="1">
        <v>1.482758</v>
      </c>
      <c r="H7" s="1">
        <v>25.657679999999999</v>
      </c>
      <c r="I7" s="1">
        <v>8.3480589999999992</v>
      </c>
      <c r="J7" s="1">
        <v>1.4822439999999999</v>
      </c>
      <c r="K7" s="1"/>
      <c r="L7" s="1">
        <v>1.139316</v>
      </c>
    </row>
    <row r="8" spans="1:21">
      <c r="A8" t="s">
        <v>76</v>
      </c>
      <c r="B8">
        <v>0</v>
      </c>
      <c r="C8">
        <v>2002</v>
      </c>
      <c r="D8" s="1">
        <v>0.85906879999999997</v>
      </c>
      <c r="E8" s="1">
        <v>27.38588</v>
      </c>
      <c r="F8" s="1">
        <v>9.6084870000000002</v>
      </c>
      <c r="G8" s="1">
        <v>1.576128</v>
      </c>
      <c r="H8" s="1">
        <v>20.535270000000001</v>
      </c>
      <c r="I8" s="1">
        <v>3.4991780000000001</v>
      </c>
      <c r="J8" s="1">
        <v>1.224124</v>
      </c>
      <c r="K8" s="1">
        <v>16.092610000000001</v>
      </c>
      <c r="L8" s="1">
        <v>1.546719</v>
      </c>
    </row>
    <row r="9" spans="1:21">
      <c r="A9" t="s">
        <v>77</v>
      </c>
      <c r="B9">
        <v>0</v>
      </c>
      <c r="C9">
        <v>2004</v>
      </c>
      <c r="D9" s="1">
        <v>1.3596220000000001</v>
      </c>
      <c r="E9" s="1">
        <v>36.680120000000002</v>
      </c>
      <c r="F9" s="1">
        <v>17.177320000000002</v>
      </c>
      <c r="G9" s="1">
        <v>1.8628100000000001</v>
      </c>
      <c r="H9" s="1">
        <v>29.001840000000001</v>
      </c>
      <c r="I9" s="1">
        <v>9.1709270000000007</v>
      </c>
      <c r="J9" s="1">
        <v>1.5063059999999999</v>
      </c>
      <c r="K9" s="1"/>
      <c r="L9" s="1">
        <v>1.7714490000000001</v>
      </c>
    </row>
    <row r="10" spans="1:21">
      <c r="A10" t="s">
        <v>78</v>
      </c>
      <c r="B10">
        <v>0</v>
      </c>
      <c r="C10">
        <v>2004</v>
      </c>
      <c r="D10" s="1"/>
      <c r="E10" s="1">
        <v>34.612630000000003</v>
      </c>
      <c r="F10" s="1">
        <v>13.5221</v>
      </c>
      <c r="G10" s="1">
        <v>1.57328</v>
      </c>
      <c r="H10" s="1">
        <v>20.844429999999999</v>
      </c>
      <c r="I10" s="1">
        <v>3.808341</v>
      </c>
      <c r="J10" s="1">
        <v>1.230672</v>
      </c>
      <c r="K10" s="1">
        <v>11.89415</v>
      </c>
      <c r="L10" s="1"/>
    </row>
    <row r="11" spans="1:21">
      <c r="A11" t="s">
        <v>79</v>
      </c>
      <c r="B11">
        <v>0</v>
      </c>
      <c r="C11">
        <v>2004</v>
      </c>
      <c r="D11" s="1">
        <v>1.0298149999999999</v>
      </c>
      <c r="E11" s="1">
        <v>27.84432</v>
      </c>
      <c r="F11" s="1">
        <v>9.4381590000000006</v>
      </c>
      <c r="G11" s="1">
        <v>1.464073</v>
      </c>
      <c r="H11" s="1">
        <v>22.468150000000001</v>
      </c>
      <c r="I11" s="1">
        <v>5.4337070000000001</v>
      </c>
      <c r="J11" s="1">
        <v>1.3433900000000001</v>
      </c>
      <c r="K11" s="1">
        <v>14.77059</v>
      </c>
      <c r="L11" s="1">
        <v>1.6572279999999999</v>
      </c>
    </row>
    <row r="12" spans="1:21">
      <c r="A12" t="s">
        <v>80</v>
      </c>
      <c r="B12">
        <v>0</v>
      </c>
      <c r="C12">
        <v>2005</v>
      </c>
      <c r="D12" s="1">
        <v>0.57480220000000004</v>
      </c>
      <c r="E12" s="1">
        <v>29.674410000000002</v>
      </c>
      <c r="F12" s="1">
        <v>8.4995320000000003</v>
      </c>
      <c r="G12" s="1">
        <v>1.4518359999999999</v>
      </c>
      <c r="H12" s="1">
        <v>23.04815</v>
      </c>
      <c r="I12" s="1">
        <v>6.0046200000000001</v>
      </c>
      <c r="J12" s="1">
        <v>1.377764</v>
      </c>
      <c r="K12" s="1"/>
      <c r="L12" s="1">
        <v>1.5718259999999999</v>
      </c>
    </row>
    <row r="13" spans="1:21">
      <c r="A13" t="s">
        <v>81</v>
      </c>
      <c r="B13">
        <v>0</v>
      </c>
      <c r="C13">
        <v>2002</v>
      </c>
      <c r="D13" s="1">
        <v>1.0971599999999999</v>
      </c>
      <c r="E13" s="1">
        <v>29.458269999999999</v>
      </c>
      <c r="F13" s="1">
        <v>11.652990000000001</v>
      </c>
      <c r="G13" s="1">
        <v>1.6377520000000001</v>
      </c>
      <c r="H13" s="1">
        <v>21.918289999999999</v>
      </c>
      <c r="I13" s="1">
        <v>4.8821979999999998</v>
      </c>
      <c r="J13" s="1">
        <v>1.28417</v>
      </c>
      <c r="K13" s="1">
        <v>19.47832</v>
      </c>
      <c r="L13" s="1">
        <v>2.1301800000000002</v>
      </c>
    </row>
    <row r="14" spans="1:21">
      <c r="A14" t="s">
        <v>82</v>
      </c>
      <c r="B14">
        <v>0</v>
      </c>
      <c r="C14">
        <v>2004</v>
      </c>
      <c r="D14" s="1">
        <v>0.86163630000000002</v>
      </c>
      <c r="E14" s="1">
        <v>25.320440000000001</v>
      </c>
      <c r="F14" s="1">
        <v>8.9633140000000004</v>
      </c>
      <c r="G14" s="1">
        <v>1.5864229999999999</v>
      </c>
      <c r="H14" s="1">
        <v>23.03584</v>
      </c>
      <c r="I14" s="1">
        <v>7.9175149999999999</v>
      </c>
      <c r="J14" s="1">
        <v>1.546244</v>
      </c>
      <c r="K14" s="1">
        <v>13.531219999999999</v>
      </c>
      <c r="L14" s="1">
        <v>2.1579920000000001</v>
      </c>
    </row>
    <row r="15" spans="1:21">
      <c r="A15" t="s">
        <v>70</v>
      </c>
      <c r="B15">
        <v>1</v>
      </c>
      <c r="C15">
        <v>2010</v>
      </c>
      <c r="D15" s="1">
        <v>0.70466969999999995</v>
      </c>
      <c r="E15" s="1">
        <v>21.325510000000001</v>
      </c>
      <c r="F15" s="1">
        <v>6.4096010000000003</v>
      </c>
      <c r="G15" s="1">
        <v>1.4300170000000001</v>
      </c>
      <c r="H15" s="1">
        <v>18.865590000000001</v>
      </c>
      <c r="I15" s="1">
        <v>0.81655129999999998</v>
      </c>
      <c r="J15" s="1">
        <v>1.059356</v>
      </c>
      <c r="K15" s="1">
        <v>103.4367</v>
      </c>
      <c r="L15" s="1">
        <v>1.7083630000000001</v>
      </c>
      <c r="M15" s="1">
        <f>AVERAGE(D2:D14)</f>
        <v>0.81731617500000009</v>
      </c>
      <c r="N15" s="1">
        <f t="shared" ref="N15:U15" si="0">AVERAGE(E2:E14)</f>
        <v>28.672545384615383</v>
      </c>
      <c r="O15" s="1">
        <f t="shared" si="0"/>
        <v>9.5294626923076908</v>
      </c>
      <c r="P15" s="1">
        <f t="shared" si="0"/>
        <v>1.5149968461538459</v>
      </c>
      <c r="Q15" s="1">
        <f t="shared" si="0"/>
        <v>25.487986923076924</v>
      </c>
      <c r="R15" s="1">
        <f t="shared" si="0"/>
        <v>8.4735623076923066</v>
      </c>
      <c r="S15" s="1">
        <f t="shared" si="0"/>
        <v>1.5141609230769231</v>
      </c>
      <c r="T15" s="1">
        <f t="shared" si="0"/>
        <v>14.181209999999998</v>
      </c>
      <c r="U15" s="1">
        <f t="shared" si="0"/>
        <v>1.8083730000000002</v>
      </c>
    </row>
    <row r="16" spans="1:21">
      <c r="A16" t="s">
        <v>71</v>
      </c>
      <c r="B16">
        <v>1</v>
      </c>
      <c r="C16">
        <v>2010</v>
      </c>
      <c r="D16" s="1">
        <v>0.8548</v>
      </c>
      <c r="E16" s="1">
        <v>35.358699999999999</v>
      </c>
      <c r="F16" s="1">
        <v>12.117749999999999</v>
      </c>
      <c r="G16" s="1">
        <v>1.5165949999999999</v>
      </c>
      <c r="H16" s="1">
        <v>37.830550000000002</v>
      </c>
      <c r="I16" s="1">
        <v>19.637180000000001</v>
      </c>
      <c r="J16" s="1">
        <v>2.2315610000000001</v>
      </c>
      <c r="K16" s="1">
        <v>321.50119999999998</v>
      </c>
      <c r="L16" s="1">
        <v>1.2239070000000001</v>
      </c>
    </row>
    <row r="17" spans="1:12">
      <c r="A17" t="s">
        <v>72</v>
      </c>
      <c r="B17">
        <v>1</v>
      </c>
      <c r="C17">
        <v>2014</v>
      </c>
      <c r="D17" s="1">
        <v>0.57724560000000003</v>
      </c>
      <c r="E17" s="1">
        <v>16.609649999999998</v>
      </c>
      <c r="F17" s="1">
        <v>2.9321250000000001</v>
      </c>
      <c r="G17" s="1">
        <v>1.207741</v>
      </c>
      <c r="H17" s="1">
        <v>18.411269999999998</v>
      </c>
      <c r="I17" s="1">
        <v>0.34631600000000001</v>
      </c>
      <c r="J17" s="1">
        <v>1.016883</v>
      </c>
      <c r="K17" s="1">
        <v>56.42239</v>
      </c>
      <c r="L17" s="1">
        <v>1.8893960000000001</v>
      </c>
    </row>
    <row r="18" spans="1:12">
      <c r="A18" t="s">
        <v>73</v>
      </c>
      <c r="B18">
        <v>1</v>
      </c>
      <c r="C18">
        <v>2010</v>
      </c>
      <c r="D18" s="1">
        <v>0.99856319999999998</v>
      </c>
      <c r="E18" s="1">
        <v>32.271920000000001</v>
      </c>
      <c r="F18" s="1">
        <v>10.494759999999999</v>
      </c>
      <c r="G18" s="1">
        <v>1.477392</v>
      </c>
      <c r="H18" s="1">
        <v>31.86618</v>
      </c>
      <c r="I18" s="1">
        <v>8.3879160000000006</v>
      </c>
      <c r="J18" s="1">
        <v>1.359836</v>
      </c>
      <c r="K18" s="1"/>
      <c r="L18" s="1">
        <v>0.86949580000000004</v>
      </c>
    </row>
    <row r="19" spans="1:12">
      <c r="A19" t="s">
        <v>74</v>
      </c>
      <c r="B19">
        <v>1</v>
      </c>
      <c r="C19">
        <v>2014</v>
      </c>
      <c r="D19" s="1">
        <v>1.352014</v>
      </c>
      <c r="E19" s="1">
        <v>42.946330000000003</v>
      </c>
      <c r="F19" s="1">
        <v>21.520620000000001</v>
      </c>
      <c r="G19" s="1">
        <v>1.980874</v>
      </c>
      <c r="H19" s="1">
        <v>41.906759999999998</v>
      </c>
      <c r="I19" s="1">
        <v>18.698560000000001</v>
      </c>
      <c r="J19" s="1">
        <v>1.794969</v>
      </c>
      <c r="K19" s="1">
        <v>139.4753</v>
      </c>
      <c r="L19" s="1">
        <v>0.58819759999999999</v>
      </c>
    </row>
    <row r="20" spans="1:12">
      <c r="A20" t="s">
        <v>75</v>
      </c>
      <c r="B20">
        <v>1</v>
      </c>
      <c r="C20">
        <v>2014</v>
      </c>
      <c r="D20" s="1">
        <v>1.1404860000000001</v>
      </c>
      <c r="E20" s="1">
        <v>39.951430000000002</v>
      </c>
      <c r="F20" s="1">
        <v>19.630199999999999</v>
      </c>
      <c r="G20" s="1">
        <v>1.975187</v>
      </c>
      <c r="H20" s="1">
        <v>40.103380000000001</v>
      </c>
      <c r="I20" s="1">
        <v>18.47064</v>
      </c>
      <c r="J20" s="1">
        <v>1.87581</v>
      </c>
      <c r="K20" s="1"/>
      <c r="L20" s="1">
        <v>0.48404580000000003</v>
      </c>
    </row>
    <row r="21" spans="1:12">
      <c r="A21" t="s">
        <v>76</v>
      </c>
      <c r="B21">
        <v>1</v>
      </c>
      <c r="C21">
        <v>2011</v>
      </c>
      <c r="D21" s="1">
        <v>1.2994380000000001</v>
      </c>
      <c r="E21" s="1">
        <v>46.081490000000002</v>
      </c>
      <c r="F21" s="1">
        <v>19.70468</v>
      </c>
      <c r="G21" s="1">
        <v>1.7269289999999999</v>
      </c>
      <c r="H21" s="1">
        <v>41.24015</v>
      </c>
      <c r="I21" s="1">
        <v>17.712</v>
      </c>
      <c r="J21" s="1">
        <v>1.760473</v>
      </c>
      <c r="K21" s="1">
        <v>208.34780000000001</v>
      </c>
      <c r="L21" s="1">
        <v>0.56577960000000005</v>
      </c>
    </row>
    <row r="22" spans="1:12">
      <c r="A22" t="s">
        <v>77</v>
      </c>
      <c r="B22">
        <v>1</v>
      </c>
      <c r="C22">
        <v>2015</v>
      </c>
      <c r="D22" s="1">
        <v>1.3117570000000001</v>
      </c>
      <c r="E22" s="1">
        <v>29.984860000000001</v>
      </c>
      <c r="F22" s="1">
        <v>7.9101460000000001</v>
      </c>
      <c r="G22" s="1">
        <v>1.35972</v>
      </c>
      <c r="H22" s="1">
        <v>28.461819999999999</v>
      </c>
      <c r="I22" s="1">
        <v>4.7800989999999999</v>
      </c>
      <c r="J22" s="1">
        <v>1.2242839999999999</v>
      </c>
      <c r="K22" s="1"/>
      <c r="L22" s="1">
        <v>0.72040740000000003</v>
      </c>
    </row>
    <row r="23" spans="1:12">
      <c r="A23" t="s">
        <v>78</v>
      </c>
      <c r="B23">
        <v>1</v>
      </c>
      <c r="C23">
        <v>2015</v>
      </c>
      <c r="D23" s="1"/>
      <c r="E23" s="1">
        <v>43.210169999999998</v>
      </c>
      <c r="F23" s="1">
        <v>21.446300000000001</v>
      </c>
      <c r="G23" s="1">
        <v>1.9525239999999999</v>
      </c>
      <c r="H23" s="1">
        <v>38.487909999999999</v>
      </c>
      <c r="I23" s="1">
        <v>15.12552</v>
      </c>
      <c r="J23" s="1">
        <v>1.622943</v>
      </c>
      <c r="K23" s="1">
        <v>116.0077</v>
      </c>
      <c r="L23" s="1"/>
    </row>
    <row r="24" spans="1:12">
      <c r="A24" t="s">
        <v>79</v>
      </c>
      <c r="B24">
        <v>1</v>
      </c>
      <c r="C24">
        <v>2015</v>
      </c>
      <c r="D24" s="1">
        <v>1.071491</v>
      </c>
      <c r="E24" s="1">
        <v>34.882719999999999</v>
      </c>
      <c r="F24" s="1">
        <v>10.500920000000001</v>
      </c>
      <c r="G24" s="1">
        <v>1.4280679999999999</v>
      </c>
      <c r="H24" s="1">
        <v>36.678069999999998</v>
      </c>
      <c r="I24" s="1">
        <v>13.160450000000001</v>
      </c>
      <c r="J24" s="1">
        <v>1.5623849999999999</v>
      </c>
      <c r="K24" s="1">
        <v>203.43379999999999</v>
      </c>
      <c r="L24" s="1">
        <v>0.90361570000000002</v>
      </c>
    </row>
    <row r="25" spans="1:12">
      <c r="A25" t="s">
        <v>80</v>
      </c>
      <c r="B25">
        <v>1</v>
      </c>
      <c r="C25">
        <v>2014</v>
      </c>
      <c r="D25" s="1">
        <v>0.80086710000000005</v>
      </c>
      <c r="E25" s="1">
        <v>28.535609999999998</v>
      </c>
      <c r="F25" s="1">
        <v>6.7780990000000001</v>
      </c>
      <c r="G25" s="1">
        <v>1.303742</v>
      </c>
      <c r="H25" s="1">
        <v>26.148489999999999</v>
      </c>
      <c r="I25" s="1">
        <v>2.6449029999999998</v>
      </c>
      <c r="J25" s="1">
        <v>1.1102529999999999</v>
      </c>
      <c r="K25" s="1">
        <v>82.99091</v>
      </c>
      <c r="L25" s="1">
        <v>1.274864</v>
      </c>
    </row>
    <row r="26" spans="1:12">
      <c r="A26" t="s">
        <v>81</v>
      </c>
      <c r="B26">
        <v>1</v>
      </c>
      <c r="C26">
        <v>2014</v>
      </c>
      <c r="D26" s="1">
        <v>1.265622</v>
      </c>
      <c r="E26" s="1">
        <v>32.702950000000001</v>
      </c>
      <c r="F26" s="1">
        <v>17.18458</v>
      </c>
      <c r="G26" s="1">
        <v>2.1143459999999998</v>
      </c>
      <c r="H26" s="1">
        <v>30.486229999999999</v>
      </c>
      <c r="I26" s="1">
        <v>6.975009</v>
      </c>
      <c r="J26" s="1">
        <v>1.3031349999999999</v>
      </c>
      <c r="K26" s="1">
        <v>99.845770000000002</v>
      </c>
      <c r="L26" s="1">
        <v>1.136352</v>
      </c>
    </row>
    <row r="27" spans="1:12">
      <c r="A27" t="s">
        <v>82</v>
      </c>
      <c r="B27">
        <v>1</v>
      </c>
      <c r="C27">
        <v>2012</v>
      </c>
      <c r="D27" s="1">
        <v>1.250664</v>
      </c>
      <c r="E27" s="1">
        <v>35.67418</v>
      </c>
      <c r="F27" s="1">
        <v>19.758330000000001</v>
      </c>
      <c r="G27" s="1">
        <v>2.2212779999999999</v>
      </c>
      <c r="H27" s="1">
        <v>32.928019999999997</v>
      </c>
      <c r="I27" s="1">
        <v>15.40767</v>
      </c>
      <c r="J27" s="1">
        <v>1.879454</v>
      </c>
      <c r="K27" s="1">
        <v>90.665080000000003</v>
      </c>
      <c r="L27" s="1">
        <v>0.90688959999999996</v>
      </c>
    </row>
    <row r="29" spans="1:12">
      <c r="A29" t="s">
        <v>60</v>
      </c>
      <c r="B29" t="s">
        <v>1</v>
      </c>
      <c r="C29" t="s">
        <v>48</v>
      </c>
      <c r="D29" t="s">
        <v>83</v>
      </c>
      <c r="E29" t="s">
        <v>84</v>
      </c>
      <c r="F29" t="s">
        <v>85</v>
      </c>
      <c r="G29" t="s">
        <v>86</v>
      </c>
      <c r="H29" t="s">
        <v>87</v>
      </c>
      <c r="I29" t="s">
        <v>88</v>
      </c>
      <c r="J29" t="s">
        <v>89</v>
      </c>
      <c r="K29" t="s">
        <v>90</v>
      </c>
      <c r="L29" t="s">
        <v>91</v>
      </c>
    </row>
    <row r="30" spans="1:12">
      <c r="A30" t="s">
        <v>70</v>
      </c>
      <c r="B30">
        <v>1</v>
      </c>
      <c r="C30">
        <v>2015</v>
      </c>
      <c r="D30" s="1">
        <v>0.75106949999999995</v>
      </c>
      <c r="E30" s="1">
        <v>18.097989999999999</v>
      </c>
      <c r="F30" s="1">
        <v>4.313593</v>
      </c>
      <c r="G30" s="1">
        <v>1.3079449999999999</v>
      </c>
      <c r="H30" s="1">
        <v>20.709599999999998</v>
      </c>
      <c r="I30" s="1">
        <v>4.4628389999999998</v>
      </c>
      <c r="J30" s="1">
        <v>1.2735300000000001</v>
      </c>
      <c r="K30" s="1">
        <v>70.855900000000005</v>
      </c>
      <c r="L30" s="1">
        <v>1.7445459999999999</v>
      </c>
    </row>
    <row r="31" spans="1:12">
      <c r="A31" t="s">
        <v>71</v>
      </c>
      <c r="B31">
        <v>1</v>
      </c>
      <c r="C31">
        <v>2015</v>
      </c>
      <c r="D31" s="1">
        <v>1.2849470000000001</v>
      </c>
      <c r="E31" s="1">
        <v>51.841500000000003</v>
      </c>
      <c r="F31" s="1">
        <v>25.778369999999999</v>
      </c>
      <c r="G31" s="1">
        <v>1.989236</v>
      </c>
      <c r="H31" s="1">
        <v>39.259219999999999</v>
      </c>
      <c r="I31" s="1">
        <v>22.954219999999999</v>
      </c>
      <c r="J31" s="1">
        <v>2.435152</v>
      </c>
      <c r="K31" s="1">
        <v>422.65390000000002</v>
      </c>
      <c r="L31" s="1">
        <v>0.71551129999999996</v>
      </c>
    </row>
    <row r="32" spans="1:12">
      <c r="A32" t="s">
        <v>72</v>
      </c>
      <c r="B32">
        <v>1</v>
      </c>
      <c r="C32">
        <v>2015</v>
      </c>
      <c r="D32" s="1">
        <v>0.68508460000000004</v>
      </c>
      <c r="E32" s="1">
        <v>14.45415</v>
      </c>
      <c r="F32" s="1">
        <v>2.04155</v>
      </c>
      <c r="G32" s="1">
        <v>1.1650039999999999</v>
      </c>
      <c r="H32" s="1">
        <v>16.90164</v>
      </c>
      <c r="I32" s="1">
        <v>0.68543940000000003</v>
      </c>
      <c r="J32" s="1">
        <v>1.035291</v>
      </c>
      <c r="K32" s="1">
        <v>59.442900000000002</v>
      </c>
      <c r="L32" s="1">
        <v>1.66601</v>
      </c>
    </row>
    <row r="33" spans="1:12">
      <c r="A33" t="s">
        <v>73</v>
      </c>
      <c r="B33">
        <v>1</v>
      </c>
      <c r="C33">
        <v>2015</v>
      </c>
      <c r="D33" s="1">
        <v>0.81646960000000002</v>
      </c>
      <c r="E33" s="1">
        <v>21.817869999999999</v>
      </c>
      <c r="F33" s="1">
        <v>1.1372340000000001</v>
      </c>
      <c r="G33" s="1">
        <v>1.061687</v>
      </c>
      <c r="H33" s="1">
        <v>22.48199</v>
      </c>
      <c r="I33" s="1">
        <v>-1.600894</v>
      </c>
      <c r="J33" s="1">
        <v>0.95172389999999996</v>
      </c>
      <c r="K33" s="1"/>
      <c r="L33" s="1">
        <v>1.18818</v>
      </c>
    </row>
    <row r="34" spans="1:12">
      <c r="A34" t="s">
        <v>74</v>
      </c>
      <c r="B34">
        <v>1</v>
      </c>
      <c r="C34">
        <v>2015</v>
      </c>
      <c r="D34" s="1">
        <v>1.272413</v>
      </c>
      <c r="E34" s="1">
        <v>29.73123</v>
      </c>
      <c r="F34" s="1">
        <v>9.99878</v>
      </c>
      <c r="G34" s="1">
        <v>1.520899</v>
      </c>
      <c r="H34" s="1">
        <v>31.88158</v>
      </c>
      <c r="I34" s="1">
        <v>7.8539640000000004</v>
      </c>
      <c r="J34" s="1">
        <v>1.3329599999999999</v>
      </c>
      <c r="K34" s="1">
        <v>75.133570000000006</v>
      </c>
      <c r="L34" s="1">
        <v>0.72842419999999997</v>
      </c>
    </row>
    <row r="35" spans="1:12">
      <c r="A35" t="s">
        <v>75</v>
      </c>
      <c r="B35">
        <v>1</v>
      </c>
      <c r="C35">
        <v>2015</v>
      </c>
      <c r="D35" s="1">
        <v>1.0787659999999999</v>
      </c>
      <c r="E35" s="1">
        <v>28.6617</v>
      </c>
      <c r="F35" s="1">
        <v>8.3200710000000004</v>
      </c>
      <c r="G35" s="1">
        <v>1.425128</v>
      </c>
      <c r="H35" s="1">
        <v>33.07855</v>
      </c>
      <c r="I35" s="1">
        <v>9.3605929999999997</v>
      </c>
      <c r="J35" s="1">
        <v>1.400549</v>
      </c>
      <c r="K35" s="1"/>
      <c r="L35" s="1">
        <v>0.48738049999999999</v>
      </c>
    </row>
    <row r="36" spans="1:12">
      <c r="A36" t="s">
        <v>76</v>
      </c>
      <c r="B36">
        <v>1</v>
      </c>
      <c r="C36">
        <v>2015</v>
      </c>
      <c r="D36" s="1">
        <v>1.2772520000000001</v>
      </c>
      <c r="E36" s="1">
        <v>36.259630000000001</v>
      </c>
      <c r="F36" s="1">
        <v>11.00576</v>
      </c>
      <c r="G36" s="1">
        <v>1.4383630000000001</v>
      </c>
      <c r="H36" s="1">
        <v>34.607370000000003</v>
      </c>
      <c r="I36" s="1">
        <v>10.552709999999999</v>
      </c>
      <c r="J36" s="1">
        <v>1.4419630000000001</v>
      </c>
      <c r="K36" s="1">
        <v>93.20102</v>
      </c>
      <c r="L36" s="1">
        <v>0.87206240000000002</v>
      </c>
    </row>
    <row r="37" spans="1:12">
      <c r="A37" t="s">
        <v>77</v>
      </c>
      <c r="B37">
        <v>1</v>
      </c>
      <c r="C37">
        <v>2015</v>
      </c>
      <c r="D37" s="1">
        <v>1.3543970000000001</v>
      </c>
      <c r="E37" s="1">
        <v>24.700340000000001</v>
      </c>
      <c r="F37" s="1">
        <v>5.1754379999999998</v>
      </c>
      <c r="G37" s="1">
        <v>1.2646710000000001</v>
      </c>
      <c r="H37" s="1">
        <v>28.494299999999999</v>
      </c>
      <c r="I37" s="1">
        <v>6.2396909999999997</v>
      </c>
      <c r="J37" s="1">
        <v>1.3108379999999999</v>
      </c>
      <c r="K37" s="1"/>
      <c r="L37" s="1">
        <v>0.74291240000000003</v>
      </c>
    </row>
    <row r="38" spans="1:12">
      <c r="A38" t="s">
        <v>78</v>
      </c>
      <c r="B38">
        <v>1</v>
      </c>
      <c r="C38">
        <v>2015</v>
      </c>
      <c r="D38" s="1"/>
      <c r="E38" s="1">
        <v>29.2879</v>
      </c>
      <c r="F38" s="1">
        <v>8.6832039999999999</v>
      </c>
      <c r="G38" s="1">
        <v>1.433664</v>
      </c>
      <c r="H38" s="1">
        <v>30.946449999999999</v>
      </c>
      <c r="I38" s="1">
        <v>6.8917789999999997</v>
      </c>
      <c r="J38" s="1">
        <v>1.2900160000000001</v>
      </c>
      <c r="K38" s="1">
        <v>62.304589999999997</v>
      </c>
      <c r="L38" s="1"/>
    </row>
    <row r="39" spans="1:12">
      <c r="A39" t="s">
        <v>79</v>
      </c>
      <c r="B39">
        <v>1</v>
      </c>
      <c r="C39">
        <v>2015</v>
      </c>
      <c r="D39" s="1">
        <v>1.124927</v>
      </c>
      <c r="E39" s="1">
        <v>30.661249999999999</v>
      </c>
      <c r="F39" s="1">
        <v>9.9551219999999994</v>
      </c>
      <c r="G39" s="1">
        <v>1.4801010000000001</v>
      </c>
      <c r="H39" s="1">
        <v>35.247369999999997</v>
      </c>
      <c r="I39" s="1">
        <v>11.19271</v>
      </c>
      <c r="J39" s="1">
        <v>1.4638100000000001</v>
      </c>
      <c r="K39" s="1">
        <v>103.4556</v>
      </c>
      <c r="L39" s="1">
        <v>0.92318800000000001</v>
      </c>
    </row>
    <row r="40" spans="1:12">
      <c r="A40" t="s">
        <v>80</v>
      </c>
      <c r="B40">
        <v>1</v>
      </c>
      <c r="C40">
        <v>2015</v>
      </c>
      <c r="D40" s="1">
        <v>0.87948349999999997</v>
      </c>
      <c r="E40" s="1">
        <v>24.900500000000001</v>
      </c>
      <c r="F40" s="1">
        <v>4.2679999999999998</v>
      </c>
      <c r="G40" s="1">
        <v>1.213295</v>
      </c>
      <c r="H40" s="1">
        <v>23.523330000000001</v>
      </c>
      <c r="I40" s="1">
        <v>-0.43625209999999998</v>
      </c>
      <c r="J40" s="1">
        <v>0.99304289999999995</v>
      </c>
      <c r="K40" s="1">
        <v>62.655110000000001</v>
      </c>
      <c r="L40" s="1">
        <v>1.463948</v>
      </c>
    </row>
    <row r="41" spans="1:12">
      <c r="A41" t="s">
        <v>81</v>
      </c>
      <c r="B41">
        <v>1</v>
      </c>
      <c r="C41">
        <v>2015</v>
      </c>
      <c r="D41" s="1">
        <v>0.72841219999999995</v>
      </c>
      <c r="E41" s="1">
        <v>27.392289999999999</v>
      </c>
      <c r="F41" s="1">
        <v>9.6086209999999994</v>
      </c>
      <c r="G41" s="1">
        <v>1.5435430000000001</v>
      </c>
      <c r="H41" s="1">
        <v>26.99728</v>
      </c>
      <c r="I41" s="1">
        <v>2.9884189999999999</v>
      </c>
      <c r="J41" s="1">
        <v>1.1341870000000001</v>
      </c>
      <c r="K41" s="1">
        <v>71.598849999999999</v>
      </c>
      <c r="L41" s="1">
        <v>1.0974710000000001</v>
      </c>
    </row>
    <row r="42" spans="1:12">
      <c r="A42" t="s">
        <v>82</v>
      </c>
      <c r="B42">
        <v>1</v>
      </c>
      <c r="C42">
        <v>2015</v>
      </c>
      <c r="D42" s="1">
        <v>0.84562950000000003</v>
      </c>
      <c r="E42" s="1">
        <v>24.309819999999998</v>
      </c>
      <c r="F42" s="1">
        <v>10.009219999999999</v>
      </c>
      <c r="G42" s="1">
        <v>1.725195</v>
      </c>
      <c r="H42" s="1">
        <v>27.015689999999999</v>
      </c>
      <c r="I42" s="1">
        <v>10.707839999999999</v>
      </c>
      <c r="J42" s="1">
        <v>1.661108</v>
      </c>
      <c r="K42" s="1">
        <v>97.213769999999997</v>
      </c>
      <c r="L42" s="1">
        <v>0.83887330000000004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workbookViewId="0">
      <selection activeCell="D38" sqref="D38"/>
    </sheetView>
  </sheetViews>
  <sheetFormatPr baseColWidth="10" defaultRowHeight="15" x14ac:dyDescent="0"/>
  <cols>
    <col min="9" max="9" width="32.33203125" bestFit="1" customWidth="1"/>
  </cols>
  <sheetData>
    <row r="1" spans="1:12">
      <c r="A1" s="14" t="s">
        <v>96</v>
      </c>
      <c r="B1" s="10" t="s">
        <v>35</v>
      </c>
      <c r="C1" s="10" t="s">
        <v>36</v>
      </c>
      <c r="D1" s="10" t="s">
        <v>34</v>
      </c>
      <c r="I1" s="15" t="s">
        <v>132</v>
      </c>
      <c r="J1" s="10" t="s">
        <v>35</v>
      </c>
      <c r="K1" s="10" t="s">
        <v>36</v>
      </c>
      <c r="L1" s="10" t="s">
        <v>34</v>
      </c>
    </row>
    <row r="2" spans="1:12">
      <c r="A2" s="12" t="s">
        <v>70</v>
      </c>
      <c r="B2" s="1">
        <v>17.275379999999998</v>
      </c>
      <c r="C2" s="1">
        <v>21.325510000000001</v>
      </c>
      <c r="D2" s="1">
        <v>18.097989999999999</v>
      </c>
      <c r="E2" s="1">
        <f>D2-B2</f>
        <v>0.82261000000000095</v>
      </c>
      <c r="I2" s="11" t="s">
        <v>122</v>
      </c>
      <c r="J2" s="10">
        <v>28.672545384615383</v>
      </c>
      <c r="K2" s="10">
        <v>33.810424615384619</v>
      </c>
      <c r="L2" s="10">
        <v>27.855090000000004</v>
      </c>
    </row>
    <row r="3" spans="1:12">
      <c r="A3" s="12" t="s">
        <v>71</v>
      </c>
      <c r="B3" s="1">
        <v>43.801279999999998</v>
      </c>
      <c r="C3" s="1">
        <v>35.358699999999999</v>
      </c>
      <c r="D3" s="1">
        <v>51.841500000000003</v>
      </c>
      <c r="E3" s="1">
        <f t="shared" ref="E3:E16" si="0">D3-B3</f>
        <v>8.040220000000005</v>
      </c>
      <c r="I3" s="11" t="s">
        <v>123</v>
      </c>
      <c r="J3" s="10">
        <v>1.5149968461538459</v>
      </c>
      <c r="K3" s="10">
        <v>1.6688010000000004</v>
      </c>
      <c r="L3" s="10">
        <v>1.4283639230769229</v>
      </c>
    </row>
    <row r="4" spans="1:12">
      <c r="A4" s="12" t="s">
        <v>72</v>
      </c>
      <c r="B4" s="1">
        <v>17.494399999999999</v>
      </c>
      <c r="C4" s="1">
        <v>16.609649999999998</v>
      </c>
      <c r="D4" s="1">
        <v>14.45415</v>
      </c>
      <c r="E4" s="1">
        <f t="shared" si="0"/>
        <v>-3.0402499999999986</v>
      </c>
      <c r="I4" s="11" t="s">
        <v>124</v>
      </c>
      <c r="J4" s="10">
        <v>25.487986923076924</v>
      </c>
      <c r="K4" s="10">
        <v>32.570339999999995</v>
      </c>
      <c r="L4" s="10">
        <v>28.54956692307692</v>
      </c>
    </row>
    <row r="5" spans="1:12">
      <c r="A5" s="12" t="s">
        <v>73</v>
      </c>
      <c r="B5" s="1">
        <v>23.280999999999999</v>
      </c>
      <c r="C5" s="1">
        <v>32.271920000000001</v>
      </c>
      <c r="D5" s="1">
        <v>21.817869999999999</v>
      </c>
      <c r="E5" s="1">
        <f t="shared" si="0"/>
        <v>-1.4631299999999996</v>
      </c>
      <c r="I5" s="11" t="s">
        <v>125</v>
      </c>
      <c r="J5" s="10">
        <v>1.5138461538461541</v>
      </c>
      <c r="K5" s="10">
        <v>1.5231801538461538</v>
      </c>
      <c r="L5" s="10">
        <v>1.3633977538461539</v>
      </c>
    </row>
    <row r="6" spans="1:12">
      <c r="A6" s="12" t="s">
        <v>74</v>
      </c>
      <c r="B6" s="1">
        <v>26.557030000000001</v>
      </c>
      <c r="C6" s="1">
        <v>42.946330000000003</v>
      </c>
      <c r="D6" s="1">
        <v>29.73123</v>
      </c>
      <c r="E6" s="1">
        <f t="shared" si="0"/>
        <v>3.174199999999999</v>
      </c>
      <c r="I6" s="11" t="s">
        <v>101</v>
      </c>
      <c r="J6" s="10">
        <v>0.81731617500000009</v>
      </c>
      <c r="K6" s="10">
        <v>1.0523014666666668</v>
      </c>
      <c r="L6" s="10">
        <v>1.0082375749999997</v>
      </c>
    </row>
    <row r="7" spans="1:12">
      <c r="A7" s="12" t="s">
        <v>75</v>
      </c>
      <c r="B7" s="1">
        <v>33.357930000000003</v>
      </c>
      <c r="C7" s="1">
        <v>39.951430000000002</v>
      </c>
      <c r="D7" s="1">
        <v>28.6617</v>
      </c>
      <c r="E7" s="1">
        <f t="shared" si="0"/>
        <v>-4.6962300000000035</v>
      </c>
      <c r="I7" s="11" t="s">
        <v>126</v>
      </c>
      <c r="J7" s="10">
        <v>14.181209999999998</v>
      </c>
      <c r="K7" s="10">
        <v>142.21266499999999</v>
      </c>
      <c r="L7" s="10">
        <v>111.85152100000001</v>
      </c>
    </row>
    <row r="8" spans="1:12">
      <c r="A8" s="12" t="s">
        <v>76</v>
      </c>
      <c r="B8" s="1">
        <v>27.38588</v>
      </c>
      <c r="C8" s="1">
        <v>46.081490000000002</v>
      </c>
      <c r="D8" s="1">
        <v>36.259630000000001</v>
      </c>
      <c r="E8" s="1">
        <f t="shared" si="0"/>
        <v>8.8737500000000011</v>
      </c>
      <c r="I8" s="11"/>
      <c r="J8" s="11"/>
      <c r="K8" s="11"/>
      <c r="L8" s="11"/>
    </row>
    <row r="9" spans="1:12">
      <c r="A9" s="12" t="s">
        <v>77</v>
      </c>
      <c r="B9" s="1">
        <v>36.680120000000002</v>
      </c>
      <c r="C9" s="1">
        <v>29.984860000000001</v>
      </c>
      <c r="D9" s="1">
        <v>24.700340000000001</v>
      </c>
      <c r="E9" s="1">
        <f t="shared" si="0"/>
        <v>-11.979780000000002</v>
      </c>
    </row>
    <row r="10" spans="1:12">
      <c r="A10" s="12" t="s">
        <v>78</v>
      </c>
      <c r="B10" s="1">
        <v>34.612630000000003</v>
      </c>
      <c r="C10" s="1">
        <v>43.210169999999998</v>
      </c>
      <c r="D10" s="1">
        <v>29.2879</v>
      </c>
      <c r="E10" s="1">
        <f t="shared" si="0"/>
        <v>-5.3247300000000024</v>
      </c>
    </row>
    <row r="11" spans="1:12">
      <c r="A11" s="12" t="s">
        <v>79</v>
      </c>
      <c r="B11" s="1">
        <v>27.84432</v>
      </c>
      <c r="C11" s="1">
        <v>34.882719999999999</v>
      </c>
      <c r="D11" s="1">
        <v>30.661249999999999</v>
      </c>
      <c r="E11" s="1">
        <f t="shared" si="0"/>
        <v>2.8169299999999993</v>
      </c>
    </row>
    <row r="12" spans="1:12">
      <c r="A12" s="12" t="s">
        <v>80</v>
      </c>
      <c r="B12" s="1">
        <v>29.674410000000002</v>
      </c>
      <c r="C12" s="1">
        <v>28.535609999999998</v>
      </c>
      <c r="D12" s="1">
        <v>24.900500000000001</v>
      </c>
      <c r="E12" s="1">
        <f t="shared" si="0"/>
        <v>-4.7739100000000008</v>
      </c>
    </row>
    <row r="13" spans="1:12">
      <c r="A13" s="12" t="s">
        <v>81</v>
      </c>
      <c r="B13" s="1">
        <v>29.458269999999999</v>
      </c>
      <c r="C13" s="1">
        <v>32.702950000000001</v>
      </c>
      <c r="D13" s="1">
        <v>27.392289999999999</v>
      </c>
      <c r="E13" s="1">
        <f t="shared" si="0"/>
        <v>-2.0659799999999997</v>
      </c>
    </row>
    <row r="14" spans="1:12">
      <c r="A14" s="12" t="s">
        <v>82</v>
      </c>
      <c r="B14" s="1">
        <v>25.320440000000001</v>
      </c>
      <c r="C14" s="1">
        <v>35.67418</v>
      </c>
      <c r="D14" s="1">
        <v>24.309819999999998</v>
      </c>
      <c r="E14" s="1">
        <f t="shared" si="0"/>
        <v>-1.010620000000003</v>
      </c>
    </row>
    <row r="15" spans="1:12">
      <c r="A15" s="13" t="s">
        <v>115</v>
      </c>
      <c r="B15" s="1">
        <f>AVERAGE(B2:B14)</f>
        <v>28.672545384615383</v>
      </c>
      <c r="C15" s="1">
        <f t="shared" ref="C15:D15" si="1">AVERAGE(C2:C14)</f>
        <v>33.810424615384619</v>
      </c>
      <c r="D15" s="1">
        <f t="shared" si="1"/>
        <v>27.855090000000004</v>
      </c>
      <c r="E15" s="1">
        <f t="shared" si="0"/>
        <v>-0.81745538461537848</v>
      </c>
    </row>
    <row r="16" spans="1:12">
      <c r="A16" s="13" t="s">
        <v>116</v>
      </c>
      <c r="B16" s="1">
        <f>MEDIAN(B2:B14)</f>
        <v>27.84432</v>
      </c>
      <c r="C16" s="1">
        <f t="shared" ref="C16:D16" si="2">MEDIAN(C2:C14)</f>
        <v>34.882719999999999</v>
      </c>
      <c r="D16" s="1">
        <f t="shared" si="2"/>
        <v>27.392289999999999</v>
      </c>
      <c r="E16" s="1">
        <f t="shared" si="0"/>
        <v>-0.4520300000000006</v>
      </c>
    </row>
    <row r="17" spans="1:4">
      <c r="A17" s="13"/>
      <c r="B17" s="1"/>
      <c r="C17" s="1"/>
      <c r="D17" s="1"/>
    </row>
    <row r="18" spans="1:4">
      <c r="A18" s="13" t="s">
        <v>136</v>
      </c>
      <c r="B18" s="1">
        <v>24.697955000000004</v>
      </c>
      <c r="C18" s="1">
        <v>33.065708333333333</v>
      </c>
      <c r="D18" s="1">
        <v>20.668976666666666</v>
      </c>
    </row>
    <row r="19" spans="1:4">
      <c r="A19" s="13" t="s">
        <v>137</v>
      </c>
      <c r="B19" s="1">
        <v>25.714894999999999</v>
      </c>
      <c r="C19" s="1">
        <v>33.041695000000004</v>
      </c>
      <c r="D19" s="1">
        <v>20.959195000000001</v>
      </c>
    </row>
    <row r="21" spans="1:4">
      <c r="A21" s="14" t="s">
        <v>110</v>
      </c>
      <c r="B21" s="10" t="s">
        <v>35</v>
      </c>
      <c r="C21" s="10" t="s">
        <v>36</v>
      </c>
      <c r="D21" s="10" t="s">
        <v>34</v>
      </c>
    </row>
    <row r="22" spans="1:4">
      <c r="A22" s="12" t="s">
        <v>70</v>
      </c>
      <c r="B22" s="1">
        <v>1.601823</v>
      </c>
      <c r="C22" s="1">
        <v>1.4300170000000001</v>
      </c>
      <c r="D22" s="1">
        <v>1.3079449999999999</v>
      </c>
    </row>
    <row r="23" spans="1:4">
      <c r="A23" s="12" t="s">
        <v>71</v>
      </c>
      <c r="B23" s="1">
        <v>1.560648</v>
      </c>
      <c r="C23" s="1">
        <v>1.5165949999999999</v>
      </c>
      <c r="D23" s="1">
        <v>1.989236</v>
      </c>
    </row>
    <row r="24" spans="1:4">
      <c r="A24" s="12" t="s">
        <v>72</v>
      </c>
      <c r="B24" s="1">
        <v>1.3399719999999999</v>
      </c>
      <c r="C24" s="1">
        <v>1.207741</v>
      </c>
      <c r="D24" s="1">
        <v>1.1650039999999999</v>
      </c>
    </row>
    <row r="25" spans="1:4">
      <c r="A25" s="12" t="s">
        <v>73</v>
      </c>
      <c r="B25" s="1">
        <v>1.1561509999999999</v>
      </c>
      <c r="C25" s="1">
        <v>1.477392</v>
      </c>
      <c r="D25" s="1">
        <v>1.061687</v>
      </c>
    </row>
    <row r="26" spans="1:4">
      <c r="A26" s="12" t="s">
        <v>74</v>
      </c>
      <c r="B26" s="1">
        <v>1.401305</v>
      </c>
      <c r="C26" s="1">
        <v>1.980874</v>
      </c>
      <c r="D26" s="1">
        <v>1.520899</v>
      </c>
    </row>
    <row r="27" spans="1:4">
      <c r="A27" s="12" t="s">
        <v>75</v>
      </c>
      <c r="B27" s="1">
        <v>1.482758</v>
      </c>
      <c r="C27" s="1">
        <v>1.975187</v>
      </c>
      <c r="D27" s="1">
        <v>1.425128</v>
      </c>
    </row>
    <row r="28" spans="1:4">
      <c r="A28" s="12" t="s">
        <v>76</v>
      </c>
      <c r="B28" s="1">
        <v>1.576128</v>
      </c>
      <c r="C28" s="1">
        <v>1.7269289999999999</v>
      </c>
      <c r="D28" s="1">
        <v>1.4383630000000001</v>
      </c>
    </row>
    <row r="29" spans="1:4">
      <c r="A29" s="12" t="s">
        <v>77</v>
      </c>
      <c r="B29" s="1">
        <v>1.8628100000000001</v>
      </c>
      <c r="C29" s="1">
        <v>1.35972</v>
      </c>
      <c r="D29" s="1">
        <v>1.2646710000000001</v>
      </c>
    </row>
    <row r="30" spans="1:4">
      <c r="A30" s="12" t="s">
        <v>78</v>
      </c>
      <c r="B30" s="1">
        <v>1.57328</v>
      </c>
      <c r="C30" s="1">
        <v>1.9525239999999999</v>
      </c>
      <c r="D30" s="1">
        <v>1.433664</v>
      </c>
    </row>
    <row r="31" spans="1:4">
      <c r="A31" s="12" t="s">
        <v>79</v>
      </c>
      <c r="B31" s="1">
        <v>1.464073</v>
      </c>
      <c r="C31" s="1">
        <v>1.4280679999999999</v>
      </c>
      <c r="D31" s="1">
        <v>1.4801010000000001</v>
      </c>
    </row>
    <row r="32" spans="1:4">
      <c r="A32" s="12" t="s">
        <v>80</v>
      </c>
      <c r="B32" s="1">
        <v>1.4518359999999999</v>
      </c>
      <c r="C32" s="1">
        <v>1.303742</v>
      </c>
      <c r="D32" s="1">
        <v>1.213295</v>
      </c>
    </row>
    <row r="33" spans="1:5">
      <c r="A33" s="12" t="s">
        <v>81</v>
      </c>
      <c r="B33" s="1">
        <v>1.6377520000000001</v>
      </c>
      <c r="C33" s="1">
        <v>2.1143459999999998</v>
      </c>
      <c r="D33" s="1">
        <v>1.5435430000000001</v>
      </c>
    </row>
    <row r="34" spans="1:5">
      <c r="A34" s="12" t="s">
        <v>82</v>
      </c>
      <c r="B34" s="1">
        <v>1.5864229999999999</v>
      </c>
      <c r="C34" s="1">
        <v>2.2212779999999999</v>
      </c>
      <c r="D34" s="1">
        <v>1.725195</v>
      </c>
    </row>
    <row r="35" spans="1:5">
      <c r="A35" s="13" t="s">
        <v>115</v>
      </c>
      <c r="B35" s="1">
        <f>AVERAGE(B22:B34)</f>
        <v>1.5149968461538459</v>
      </c>
      <c r="C35" s="1">
        <f t="shared" ref="C35" si="3">AVERAGE(C22:C34)</f>
        <v>1.6688010000000004</v>
      </c>
      <c r="D35" s="1">
        <f t="shared" ref="D35" si="4">AVERAGE(D22:D34)</f>
        <v>1.4283639230769229</v>
      </c>
    </row>
    <row r="36" spans="1:5">
      <c r="A36" s="13" t="s">
        <v>116</v>
      </c>
      <c r="B36" s="1">
        <f>MEDIAN(B22:B34)</f>
        <v>1.560648</v>
      </c>
      <c r="C36" s="1">
        <f t="shared" ref="C36:D36" si="5">MEDIAN(C22:C34)</f>
        <v>1.5165949999999999</v>
      </c>
      <c r="D36" s="1">
        <f t="shared" si="5"/>
        <v>1.433664</v>
      </c>
    </row>
    <row r="37" spans="1:5">
      <c r="A37" s="13"/>
      <c r="B37" s="1"/>
      <c r="C37" s="1"/>
      <c r="D37" s="1"/>
    </row>
    <row r="38" spans="1:5">
      <c r="A38" s="13" t="s">
        <v>136</v>
      </c>
      <c r="B38" s="1">
        <v>1.5495958333333333</v>
      </c>
      <c r="C38" s="1">
        <v>1.8010634999999999</v>
      </c>
      <c r="D38" s="1">
        <v>1.7129531666666666</v>
      </c>
    </row>
    <row r="39" spans="1:5">
      <c r="A39" s="13" t="s">
        <v>137</v>
      </c>
      <c r="B39" s="1">
        <v>1.5582375000000002</v>
      </c>
      <c r="C39" s="1">
        <v>1.7964555</v>
      </c>
      <c r="D39" s="1">
        <v>1.721625</v>
      </c>
    </row>
    <row r="40" spans="1:5">
      <c r="A40" s="13"/>
      <c r="B40" s="1"/>
      <c r="C40" s="1"/>
      <c r="D40" s="1"/>
    </row>
    <row r="42" spans="1:5">
      <c r="A42" s="15" t="s">
        <v>111</v>
      </c>
      <c r="B42" s="10" t="s">
        <v>35</v>
      </c>
      <c r="C42" s="10" t="s">
        <v>36</v>
      </c>
      <c r="D42" s="10" t="s">
        <v>34</v>
      </c>
    </row>
    <row r="43" spans="1:5">
      <c r="A43" s="16" t="s">
        <v>70</v>
      </c>
      <c r="B43" s="1">
        <v>15.90884</v>
      </c>
      <c r="C43" s="1">
        <v>18.865590000000001</v>
      </c>
      <c r="D43" s="1">
        <v>20.709599999999998</v>
      </c>
      <c r="E43" s="1">
        <f>D43-B43</f>
        <v>4.8007599999999986</v>
      </c>
    </row>
    <row r="44" spans="1:5">
      <c r="A44" s="16" t="s">
        <v>71</v>
      </c>
      <c r="B44" s="1">
        <v>66.246210000000005</v>
      </c>
      <c r="C44" s="1">
        <v>37.830550000000002</v>
      </c>
      <c r="D44" s="1">
        <v>39.259219999999999</v>
      </c>
      <c r="E44" s="1">
        <f t="shared" ref="E44:E57" si="6">D44-B44</f>
        <v>-26.986990000000006</v>
      </c>
    </row>
    <row r="45" spans="1:5">
      <c r="A45" s="16" t="s">
        <v>72</v>
      </c>
      <c r="B45" s="1">
        <v>17.21631</v>
      </c>
      <c r="C45" s="1">
        <v>18.411269999999998</v>
      </c>
      <c r="D45" s="1">
        <v>16.90164</v>
      </c>
      <c r="E45" s="1">
        <f t="shared" si="6"/>
        <v>-0.31466999999999956</v>
      </c>
    </row>
    <row r="46" spans="1:5">
      <c r="A46" s="16" t="s">
        <v>73</v>
      </c>
      <c r="B46" s="1">
        <v>21.74145</v>
      </c>
      <c r="C46" s="1">
        <v>31.86618</v>
      </c>
      <c r="D46" s="1">
        <v>22.48199</v>
      </c>
      <c r="E46" s="1">
        <f t="shared" si="6"/>
        <v>0.74053999999999931</v>
      </c>
    </row>
    <row r="47" spans="1:5">
      <c r="A47" s="16" t="s">
        <v>74</v>
      </c>
      <c r="B47" s="1">
        <v>23.72137</v>
      </c>
      <c r="C47" s="1">
        <v>41.906759999999998</v>
      </c>
      <c r="D47" s="1">
        <v>31.88158</v>
      </c>
      <c r="E47" s="1">
        <f t="shared" si="6"/>
        <v>8.1602099999999993</v>
      </c>
    </row>
    <row r="48" spans="1:5">
      <c r="A48" s="16" t="s">
        <v>75</v>
      </c>
      <c r="B48" s="1">
        <v>25.657679999999999</v>
      </c>
      <c r="C48" s="1">
        <v>40.103380000000001</v>
      </c>
      <c r="D48" s="1">
        <v>33.07855</v>
      </c>
      <c r="E48" s="1">
        <f t="shared" si="6"/>
        <v>7.4208700000000007</v>
      </c>
    </row>
    <row r="49" spans="1:5">
      <c r="A49" s="16" t="s">
        <v>76</v>
      </c>
      <c r="B49" s="1">
        <v>20.535270000000001</v>
      </c>
      <c r="C49" s="1">
        <v>41.24015</v>
      </c>
      <c r="D49" s="1">
        <v>34.607370000000003</v>
      </c>
      <c r="E49" s="6">
        <f t="shared" si="6"/>
        <v>14.072100000000002</v>
      </c>
    </row>
    <row r="50" spans="1:5">
      <c r="A50" s="16" t="s">
        <v>77</v>
      </c>
      <c r="B50" s="1">
        <v>29.001840000000001</v>
      </c>
      <c r="C50" s="1">
        <v>28.461819999999999</v>
      </c>
      <c r="D50" s="1">
        <v>28.494299999999999</v>
      </c>
      <c r="E50" s="1">
        <f t="shared" si="6"/>
        <v>-0.50754000000000232</v>
      </c>
    </row>
    <row r="51" spans="1:5">
      <c r="A51" s="16" t="s">
        <v>78</v>
      </c>
      <c r="B51" s="1">
        <v>20.844429999999999</v>
      </c>
      <c r="C51" s="1">
        <v>38.487909999999999</v>
      </c>
      <c r="D51" s="1">
        <v>30.946449999999999</v>
      </c>
      <c r="E51" s="6">
        <f t="shared" si="6"/>
        <v>10.10202</v>
      </c>
    </row>
    <row r="52" spans="1:5">
      <c r="A52" s="16" t="s">
        <v>79</v>
      </c>
      <c r="B52" s="1">
        <v>22.468150000000001</v>
      </c>
      <c r="C52" s="1">
        <v>36.678069999999998</v>
      </c>
      <c r="D52" s="1">
        <v>35.247369999999997</v>
      </c>
      <c r="E52" s="6">
        <f t="shared" si="6"/>
        <v>12.779219999999995</v>
      </c>
    </row>
    <row r="53" spans="1:5">
      <c r="A53" s="16" t="s">
        <v>80</v>
      </c>
      <c r="B53" s="1">
        <v>23.04815</v>
      </c>
      <c r="C53" s="1">
        <v>26.148489999999999</v>
      </c>
      <c r="D53" s="1">
        <v>23.523330000000001</v>
      </c>
      <c r="E53" s="1">
        <f t="shared" si="6"/>
        <v>0.47518000000000171</v>
      </c>
    </row>
    <row r="54" spans="1:5">
      <c r="A54" s="16" t="s">
        <v>81</v>
      </c>
      <c r="B54" s="1">
        <v>21.918289999999999</v>
      </c>
      <c r="C54" s="1">
        <v>30.486229999999999</v>
      </c>
      <c r="D54" s="1">
        <v>26.99728</v>
      </c>
      <c r="E54" s="1">
        <f t="shared" si="6"/>
        <v>5.078990000000001</v>
      </c>
    </row>
    <row r="55" spans="1:5">
      <c r="A55" s="16" t="s">
        <v>82</v>
      </c>
      <c r="B55" s="1">
        <v>23.03584</v>
      </c>
      <c r="C55" s="1">
        <v>32.928019999999997</v>
      </c>
      <c r="D55" s="1">
        <v>27.015689999999999</v>
      </c>
      <c r="E55" s="1">
        <f t="shared" si="6"/>
        <v>3.979849999999999</v>
      </c>
    </row>
    <row r="56" spans="1:5">
      <c r="A56" s="13" t="s">
        <v>115</v>
      </c>
      <c r="B56" s="1">
        <f>AVERAGE(B43:B55)</f>
        <v>25.487986923076924</v>
      </c>
      <c r="C56" s="1">
        <f t="shared" ref="C56" si="7">AVERAGE(C43:C55)</f>
        <v>32.570339999999995</v>
      </c>
      <c r="D56" s="1">
        <f t="shared" ref="D56" si="8">AVERAGE(D43:D55)</f>
        <v>28.54956692307692</v>
      </c>
      <c r="E56" s="1">
        <f t="shared" si="6"/>
        <v>3.0615799999999957</v>
      </c>
    </row>
    <row r="57" spans="1:5">
      <c r="A57" s="13" t="s">
        <v>116</v>
      </c>
      <c r="B57" s="1">
        <f>MEDIAN(B43:B55)</f>
        <v>22.468150000000001</v>
      </c>
      <c r="C57" s="1">
        <f t="shared" ref="C57:D57" si="9">MEDIAN(C43:C55)</f>
        <v>32.928019999999997</v>
      </c>
      <c r="D57" s="1">
        <f t="shared" si="9"/>
        <v>28.494299999999999</v>
      </c>
      <c r="E57" s="1">
        <f t="shared" si="6"/>
        <v>6.0261499999999977</v>
      </c>
    </row>
    <row r="58" spans="1:5">
      <c r="A58" s="13"/>
      <c r="B58" s="1"/>
      <c r="C58" s="1"/>
      <c r="D58" s="1"/>
    </row>
    <row r="59" spans="1:5">
      <c r="A59" s="13" t="s">
        <v>136</v>
      </c>
      <c r="B59" s="1">
        <v>22.903108333333332</v>
      </c>
      <c r="C59" s="1">
        <v>30.84127333333333</v>
      </c>
      <c r="D59" s="1">
        <v>22.962056666666665</v>
      </c>
    </row>
    <row r="60" spans="1:5">
      <c r="A60" s="13" t="s">
        <v>137</v>
      </c>
      <c r="B60" s="1">
        <v>21.764344999999999</v>
      </c>
      <c r="C60" s="1">
        <v>30.824599999999997</v>
      </c>
      <c r="D60" s="1">
        <v>23.737169999999999</v>
      </c>
    </row>
    <row r="62" spans="1:5">
      <c r="A62" s="15" t="s">
        <v>117</v>
      </c>
      <c r="B62" s="10" t="s">
        <v>35</v>
      </c>
      <c r="C62" s="10" t="s">
        <v>36</v>
      </c>
      <c r="D62" s="10" t="s">
        <v>34</v>
      </c>
    </row>
    <row r="63" spans="1:5">
      <c r="A63" s="16" t="s">
        <v>70</v>
      </c>
      <c r="B63" s="10">
        <v>1.1000000000000001</v>
      </c>
      <c r="C63" s="1">
        <v>1.059356</v>
      </c>
      <c r="D63" s="1">
        <v>1.2735300000000001</v>
      </c>
      <c r="E63" s="1">
        <f>D63-B63</f>
        <v>0.17352999999999996</v>
      </c>
    </row>
    <row r="64" spans="1:5">
      <c r="A64" s="16" t="s">
        <v>71</v>
      </c>
      <c r="B64" s="10">
        <v>3.63</v>
      </c>
      <c r="C64" s="1">
        <v>2.2315610000000001</v>
      </c>
      <c r="D64" s="1">
        <v>2.435152</v>
      </c>
      <c r="E64" s="1">
        <f t="shared" ref="E64:E77" si="10">D64-B64</f>
        <v>-1.1948479999999999</v>
      </c>
    </row>
    <row r="65" spans="1:5">
      <c r="A65" s="16" t="s">
        <v>72</v>
      </c>
      <c r="B65" s="10">
        <v>1.23</v>
      </c>
      <c r="C65" s="1">
        <v>1.016883</v>
      </c>
      <c r="D65" s="1">
        <v>1.035291</v>
      </c>
      <c r="E65" s="1">
        <f t="shared" si="10"/>
        <v>-0.19470900000000002</v>
      </c>
    </row>
    <row r="66" spans="1:5">
      <c r="A66" s="16" t="s">
        <v>73</v>
      </c>
      <c r="B66" s="10">
        <v>1.32</v>
      </c>
      <c r="C66" s="1">
        <v>1.359836</v>
      </c>
      <c r="D66" s="1">
        <v>0.95172389999999996</v>
      </c>
      <c r="E66" s="1">
        <f t="shared" si="10"/>
        <v>-0.36827610000000011</v>
      </c>
    </row>
    <row r="67" spans="1:5">
      <c r="A67" s="16" t="s">
        <v>74</v>
      </c>
      <c r="B67" s="10">
        <v>1.41</v>
      </c>
      <c r="C67" s="1">
        <v>1.794969</v>
      </c>
      <c r="D67" s="1">
        <v>1.3329599999999999</v>
      </c>
      <c r="E67" s="1">
        <f t="shared" si="10"/>
        <v>-7.7039999999999997E-2</v>
      </c>
    </row>
    <row r="68" spans="1:5">
      <c r="A68" s="16" t="s">
        <v>75</v>
      </c>
      <c r="B68" s="10">
        <v>1.48</v>
      </c>
      <c r="C68" s="1">
        <v>1.87581</v>
      </c>
      <c r="D68" s="1">
        <v>1.400549</v>
      </c>
      <c r="E68" s="1">
        <f t="shared" si="10"/>
        <v>-7.9450999999999938E-2</v>
      </c>
    </row>
    <row r="69" spans="1:5">
      <c r="A69" s="16" t="s">
        <v>76</v>
      </c>
      <c r="B69" s="10">
        <v>1.22</v>
      </c>
      <c r="C69" s="1">
        <v>1.760473</v>
      </c>
      <c r="D69" s="1">
        <v>1.4419630000000001</v>
      </c>
      <c r="E69" s="6">
        <f t="shared" si="10"/>
        <v>0.22196300000000013</v>
      </c>
    </row>
    <row r="70" spans="1:5">
      <c r="A70" s="16" t="s">
        <v>77</v>
      </c>
      <c r="B70" s="10">
        <v>1.51</v>
      </c>
      <c r="C70" s="1">
        <v>1.2242839999999999</v>
      </c>
      <c r="D70" s="1">
        <v>1.3108379999999999</v>
      </c>
      <c r="E70" s="1">
        <f t="shared" si="10"/>
        <v>-0.19916200000000006</v>
      </c>
    </row>
    <row r="71" spans="1:5">
      <c r="A71" s="16" t="s">
        <v>78</v>
      </c>
      <c r="B71" s="10">
        <v>1.23</v>
      </c>
      <c r="C71" s="1">
        <v>1.622943</v>
      </c>
      <c r="D71" s="1">
        <v>1.2900160000000001</v>
      </c>
      <c r="E71" s="6">
        <f t="shared" si="10"/>
        <v>6.0016000000000069E-2</v>
      </c>
    </row>
    <row r="72" spans="1:5">
      <c r="A72" s="16" t="s">
        <v>79</v>
      </c>
      <c r="B72" s="10">
        <v>1.34</v>
      </c>
      <c r="C72" s="1">
        <v>1.5623849999999999</v>
      </c>
      <c r="D72" s="1">
        <v>1.4638100000000001</v>
      </c>
      <c r="E72" s="6">
        <f t="shared" si="10"/>
        <v>0.12380999999999998</v>
      </c>
    </row>
    <row r="73" spans="1:5">
      <c r="A73" s="16" t="s">
        <v>80</v>
      </c>
      <c r="B73" s="10">
        <v>1.38</v>
      </c>
      <c r="C73" s="1">
        <v>1.1102529999999999</v>
      </c>
      <c r="D73" s="1">
        <v>0.99304289999999995</v>
      </c>
      <c r="E73" s="1">
        <f t="shared" si="10"/>
        <v>-0.38695709999999994</v>
      </c>
    </row>
    <row r="74" spans="1:5">
      <c r="A74" s="16" t="s">
        <v>81</v>
      </c>
      <c r="B74" s="10">
        <v>1.28</v>
      </c>
      <c r="C74" s="1">
        <v>1.3031349999999999</v>
      </c>
      <c r="D74" s="1">
        <v>1.1341870000000001</v>
      </c>
      <c r="E74" s="1">
        <f t="shared" si="10"/>
        <v>-0.14581299999999997</v>
      </c>
    </row>
    <row r="75" spans="1:5">
      <c r="A75" s="16" t="s">
        <v>82</v>
      </c>
      <c r="B75" s="10">
        <v>1.55</v>
      </c>
      <c r="C75" s="1">
        <v>1.879454</v>
      </c>
      <c r="D75" s="1">
        <v>1.661108</v>
      </c>
      <c r="E75" s="1">
        <f t="shared" si="10"/>
        <v>0.11110799999999998</v>
      </c>
    </row>
    <row r="76" spans="1:5">
      <c r="A76" s="13" t="s">
        <v>115</v>
      </c>
      <c r="B76" s="1">
        <f>AVERAGE(B63:B75)</f>
        <v>1.5138461538461541</v>
      </c>
      <c r="C76" s="1">
        <f t="shared" ref="C76" si="11">AVERAGE(C63:C75)</f>
        <v>1.5231801538461538</v>
      </c>
      <c r="D76" s="1">
        <f t="shared" ref="D76" si="12">AVERAGE(D63:D75)</f>
        <v>1.3633977538461539</v>
      </c>
      <c r="E76" s="1">
        <f t="shared" si="10"/>
        <v>-0.15044840000000015</v>
      </c>
    </row>
    <row r="77" spans="1:5">
      <c r="A77" s="13" t="s">
        <v>116</v>
      </c>
      <c r="B77" s="1">
        <f>MEDIAN(B63:B75)</f>
        <v>1.34</v>
      </c>
      <c r="C77" s="1">
        <f t="shared" ref="C77:D77" si="13">MEDIAN(C63:C75)</f>
        <v>1.5623849999999999</v>
      </c>
      <c r="D77" s="1">
        <f t="shared" si="13"/>
        <v>1.3108379999999999</v>
      </c>
      <c r="E77" s="1">
        <f t="shared" si="10"/>
        <v>-2.9162000000000132E-2</v>
      </c>
    </row>
    <row r="78" spans="1:5">
      <c r="A78" s="13"/>
      <c r="B78" s="1"/>
      <c r="C78" s="1"/>
      <c r="D78" s="1"/>
    </row>
    <row r="79" spans="1:5">
      <c r="A79" s="13" t="s">
        <v>136</v>
      </c>
      <c r="B79" s="1">
        <v>1.9102031666666666</v>
      </c>
      <c r="C79" s="1">
        <v>2.1292423333333335</v>
      </c>
      <c r="D79" s="1">
        <v>1.6052920000000002</v>
      </c>
    </row>
    <row r="80" spans="1:5">
      <c r="A80" s="13" t="s">
        <v>137</v>
      </c>
      <c r="B80" s="1">
        <v>1.8054815</v>
      </c>
      <c r="C80" s="1">
        <v>2.1249359999999999</v>
      </c>
      <c r="D80" s="1">
        <v>1.6639794999999999</v>
      </c>
    </row>
    <row r="81" spans="1:5">
      <c r="A81" s="13"/>
      <c r="B81" s="1"/>
      <c r="C81" s="1"/>
      <c r="D81" s="1"/>
    </row>
    <row r="83" spans="1:5">
      <c r="A83" s="15" t="s">
        <v>101</v>
      </c>
      <c r="B83" s="10" t="s">
        <v>35</v>
      </c>
      <c r="C83" s="10" t="s">
        <v>36</v>
      </c>
      <c r="D83" s="10" t="s">
        <v>34</v>
      </c>
    </row>
    <row r="84" spans="1:5">
      <c r="A84" s="16" t="s">
        <v>70</v>
      </c>
      <c r="B84" s="1">
        <v>0.49735600000000002</v>
      </c>
      <c r="C84" s="1">
        <v>0.70466969999999995</v>
      </c>
      <c r="D84" s="1">
        <v>0.75106949999999995</v>
      </c>
      <c r="E84" s="1">
        <f>D84-B84</f>
        <v>0.25371349999999993</v>
      </c>
    </row>
    <row r="85" spans="1:5">
      <c r="A85" s="16" t="s">
        <v>71</v>
      </c>
      <c r="B85" s="1">
        <v>0.73372720000000002</v>
      </c>
      <c r="C85" s="1">
        <v>0.8548</v>
      </c>
      <c r="D85" s="1">
        <v>1.2849470000000001</v>
      </c>
      <c r="E85" s="6">
        <f t="shared" ref="E85:E98" si="14">D85-B85</f>
        <v>0.55121980000000004</v>
      </c>
    </row>
    <row r="86" spans="1:5">
      <c r="A86" s="16" t="s">
        <v>72</v>
      </c>
      <c r="B86" s="1">
        <v>0.41313949999999999</v>
      </c>
      <c r="C86" s="1">
        <v>0.57724560000000003</v>
      </c>
      <c r="D86" s="1">
        <v>0.68508460000000004</v>
      </c>
      <c r="E86" s="1">
        <f t="shared" si="14"/>
        <v>0.27194510000000005</v>
      </c>
    </row>
    <row r="87" spans="1:5">
      <c r="A87" s="16" t="s">
        <v>73</v>
      </c>
      <c r="B87" s="1">
        <v>0.58440780000000003</v>
      </c>
      <c r="C87" s="1">
        <v>0.99856319999999998</v>
      </c>
      <c r="D87" s="1">
        <v>0.81646960000000002</v>
      </c>
      <c r="E87" s="1">
        <f t="shared" si="14"/>
        <v>0.23206179999999998</v>
      </c>
    </row>
    <row r="88" spans="1:5">
      <c r="A88" s="16" t="s">
        <v>74</v>
      </c>
      <c r="B88" s="1">
        <v>0.7857343</v>
      </c>
      <c r="C88" s="1">
        <v>1.352014</v>
      </c>
      <c r="D88" s="1">
        <v>1.272413</v>
      </c>
      <c r="E88" s="6">
        <f t="shared" si="14"/>
        <v>0.48667870000000002</v>
      </c>
    </row>
    <row r="89" spans="1:5">
      <c r="A89" s="16" t="s">
        <v>75</v>
      </c>
      <c r="B89" s="1">
        <v>1.011325</v>
      </c>
      <c r="C89" s="1">
        <v>1.1404860000000001</v>
      </c>
      <c r="D89" s="1">
        <v>1.0787659999999999</v>
      </c>
      <c r="E89" s="1">
        <f t="shared" si="14"/>
        <v>6.7440999999999862E-2</v>
      </c>
    </row>
    <row r="90" spans="1:5">
      <c r="A90" s="16" t="s">
        <v>76</v>
      </c>
      <c r="B90" s="1">
        <v>0.85906879999999997</v>
      </c>
      <c r="C90" s="1">
        <v>1.2994380000000001</v>
      </c>
      <c r="D90" s="1">
        <v>1.2772520000000001</v>
      </c>
      <c r="E90" s="6">
        <f t="shared" si="14"/>
        <v>0.41818320000000009</v>
      </c>
    </row>
    <row r="91" spans="1:5">
      <c r="A91" s="16" t="s">
        <v>77</v>
      </c>
      <c r="B91" s="1">
        <v>1.3596220000000001</v>
      </c>
      <c r="C91" s="1">
        <v>1.3117570000000001</v>
      </c>
      <c r="D91" s="1">
        <v>1.3543970000000001</v>
      </c>
      <c r="E91" s="1">
        <f t="shared" si="14"/>
        <v>-5.2250000000000352E-3</v>
      </c>
    </row>
    <row r="92" spans="1:5">
      <c r="A92" s="16" t="s">
        <v>78</v>
      </c>
      <c r="B92" s="1"/>
      <c r="C92" s="1"/>
      <c r="D92" s="1"/>
      <c r="E92" s="1">
        <f t="shared" si="14"/>
        <v>0</v>
      </c>
    </row>
    <row r="93" spans="1:5">
      <c r="A93" s="16" t="s">
        <v>79</v>
      </c>
      <c r="B93" s="1">
        <v>1.0298149999999999</v>
      </c>
      <c r="C93" s="1">
        <v>1.071491</v>
      </c>
      <c r="D93" s="1">
        <v>1.124927</v>
      </c>
      <c r="E93" s="1">
        <f t="shared" si="14"/>
        <v>9.5112000000000085E-2</v>
      </c>
    </row>
    <row r="94" spans="1:5">
      <c r="A94" s="16" t="s">
        <v>80</v>
      </c>
      <c r="B94" s="1">
        <v>0.57480220000000004</v>
      </c>
      <c r="C94" s="1">
        <v>0.80086710000000005</v>
      </c>
      <c r="D94" s="1">
        <v>0.87948349999999997</v>
      </c>
      <c r="E94" s="1">
        <f t="shared" si="14"/>
        <v>0.30468129999999993</v>
      </c>
    </row>
    <row r="95" spans="1:5">
      <c r="A95" s="16" t="s">
        <v>81</v>
      </c>
      <c r="B95" s="1">
        <v>1.0971599999999999</v>
      </c>
      <c r="C95" s="1">
        <v>1.265622</v>
      </c>
      <c r="D95" s="1">
        <v>0.72841219999999995</v>
      </c>
      <c r="E95" s="1">
        <f t="shared" si="14"/>
        <v>-0.36874779999999996</v>
      </c>
    </row>
    <row r="96" spans="1:5">
      <c r="A96" s="16" t="s">
        <v>82</v>
      </c>
      <c r="B96" s="1">
        <v>0.86163630000000002</v>
      </c>
      <c r="C96" s="1">
        <v>1.250664</v>
      </c>
      <c r="D96" s="1">
        <v>0.84562950000000003</v>
      </c>
      <c r="E96" s="1">
        <f t="shared" si="14"/>
        <v>-1.6006799999999988E-2</v>
      </c>
    </row>
    <row r="97" spans="1:5">
      <c r="A97" s="13" t="s">
        <v>115</v>
      </c>
      <c r="B97" s="1">
        <f>AVERAGE(B84:B96)</f>
        <v>0.81731617500000009</v>
      </c>
      <c r="C97" s="1">
        <f t="shared" ref="C97" si="15">AVERAGE(C84:C96)</f>
        <v>1.0523014666666668</v>
      </c>
      <c r="D97" s="1">
        <f t="shared" ref="D97" si="16">AVERAGE(D84:D96)</f>
        <v>1.0082375749999997</v>
      </c>
      <c r="E97" s="1">
        <f t="shared" si="14"/>
        <v>0.19092139999999957</v>
      </c>
    </row>
    <row r="98" spans="1:5">
      <c r="A98" s="13" t="s">
        <v>116</v>
      </c>
      <c r="B98" s="1">
        <f>MEDIAN(B84:B96)</f>
        <v>0.82240154999999993</v>
      </c>
      <c r="C98" s="1">
        <f t="shared" ref="C98:D98" si="17">MEDIAN(C84:C96)</f>
        <v>1.1059885</v>
      </c>
      <c r="D98" s="1">
        <f t="shared" si="17"/>
        <v>0.97912474999999999</v>
      </c>
      <c r="E98" s="1">
        <f t="shared" si="14"/>
        <v>0.15672320000000006</v>
      </c>
    </row>
    <row r="99" spans="1:5">
      <c r="A99" s="13"/>
      <c r="B99" s="1"/>
      <c r="C99" s="1"/>
      <c r="D99" s="1"/>
    </row>
    <row r="100" spans="1:5">
      <c r="A100" s="13" t="s">
        <v>136</v>
      </c>
      <c r="B100" s="1">
        <v>1.1794874166666667</v>
      </c>
      <c r="C100" s="1">
        <v>1.5856851666666667</v>
      </c>
      <c r="D100" s="1">
        <v>1.232529</v>
      </c>
    </row>
    <row r="101" spans="1:5">
      <c r="A101" s="13" t="s">
        <v>137</v>
      </c>
      <c r="B101" s="1">
        <v>1.258993</v>
      </c>
      <c r="C101" s="1">
        <v>1.6029995000000001</v>
      </c>
      <c r="D101" s="1">
        <v>1.216448</v>
      </c>
    </row>
    <row r="103" spans="1:5">
      <c r="A103" s="15" t="s">
        <v>102</v>
      </c>
      <c r="B103" s="10" t="s">
        <v>35</v>
      </c>
      <c r="C103" s="10" t="s">
        <v>36</v>
      </c>
      <c r="D103" s="10" t="s">
        <v>34</v>
      </c>
    </row>
    <row r="104" spans="1:5">
      <c r="A104" s="16" t="s">
        <v>70</v>
      </c>
      <c r="B104" s="1">
        <v>11.75914</v>
      </c>
      <c r="C104" s="1">
        <v>103.4367</v>
      </c>
      <c r="D104" s="1">
        <v>70.855900000000005</v>
      </c>
      <c r="E104" s="1">
        <f>AVERAGE(D104:D116)</f>
        <v>111.85152100000001</v>
      </c>
    </row>
    <row r="105" spans="1:5">
      <c r="A105" s="16" t="s">
        <v>71</v>
      </c>
      <c r="B105" s="1"/>
      <c r="C105" s="1">
        <v>321.50119999999998</v>
      </c>
      <c r="D105" s="1">
        <v>422.65390000000002</v>
      </c>
      <c r="E105" s="1">
        <f>AVERAGE(D104,D106:D116)</f>
        <v>77.317923333333326</v>
      </c>
    </row>
    <row r="106" spans="1:5">
      <c r="A106" s="16" t="s">
        <v>72</v>
      </c>
      <c r="B106" s="1"/>
      <c r="C106" s="1">
        <v>56.42239</v>
      </c>
      <c r="D106" s="1">
        <v>59.442900000000002</v>
      </c>
    </row>
    <row r="107" spans="1:5">
      <c r="A107" s="16" t="s">
        <v>73</v>
      </c>
      <c r="B107" s="1"/>
      <c r="C107" s="1"/>
      <c r="D107" s="1"/>
    </row>
    <row r="108" spans="1:5">
      <c r="A108" s="16" t="s">
        <v>74</v>
      </c>
      <c r="B108" s="1">
        <v>11.74244</v>
      </c>
      <c r="C108" s="1">
        <v>139.4753</v>
      </c>
      <c r="D108" s="1">
        <v>75.133570000000006</v>
      </c>
    </row>
    <row r="109" spans="1:5">
      <c r="A109" s="16" t="s">
        <v>75</v>
      </c>
      <c r="B109" s="1"/>
      <c r="C109" s="1"/>
      <c r="D109" s="1"/>
    </row>
    <row r="110" spans="1:5">
      <c r="A110" s="16" t="s">
        <v>76</v>
      </c>
      <c r="B110" s="1">
        <v>16.092610000000001</v>
      </c>
      <c r="C110" s="1">
        <v>208.34780000000001</v>
      </c>
      <c r="D110" s="1">
        <v>93.20102</v>
      </c>
    </row>
    <row r="111" spans="1:5">
      <c r="A111" s="16" t="s">
        <v>77</v>
      </c>
      <c r="B111" s="1"/>
      <c r="C111" s="1"/>
      <c r="D111" s="1"/>
    </row>
    <row r="112" spans="1:5">
      <c r="A112" s="16" t="s">
        <v>78</v>
      </c>
      <c r="B112" s="1">
        <v>11.89415</v>
      </c>
      <c r="C112" s="1">
        <v>116.0077</v>
      </c>
      <c r="D112" s="1">
        <v>62.304589999999997</v>
      </c>
    </row>
    <row r="113" spans="1:4">
      <c r="A113" s="16" t="s">
        <v>79</v>
      </c>
      <c r="B113" s="1">
        <v>14.77059</v>
      </c>
      <c r="C113" s="1">
        <v>203.43379999999999</v>
      </c>
      <c r="D113" s="1">
        <v>103.4556</v>
      </c>
    </row>
    <row r="114" spans="1:4">
      <c r="A114" s="16" t="s">
        <v>80</v>
      </c>
      <c r="B114" s="1"/>
      <c r="C114" s="1">
        <v>82.99091</v>
      </c>
      <c r="D114" s="1">
        <v>62.655110000000001</v>
      </c>
    </row>
    <row r="115" spans="1:4">
      <c r="A115" s="16" t="s">
        <v>81</v>
      </c>
      <c r="B115" s="1">
        <v>19.47832</v>
      </c>
      <c r="C115" s="1">
        <v>99.845770000000002</v>
      </c>
      <c r="D115" s="1">
        <v>71.598849999999999</v>
      </c>
    </row>
    <row r="116" spans="1:4">
      <c r="A116" s="16" t="s">
        <v>82</v>
      </c>
      <c r="B116" s="1">
        <v>13.531219999999999</v>
      </c>
      <c r="C116" s="1">
        <v>90.665080000000003</v>
      </c>
      <c r="D116" s="1">
        <v>97.213769999999997</v>
      </c>
    </row>
    <row r="117" spans="1:4">
      <c r="A117" s="13" t="s">
        <v>115</v>
      </c>
      <c r="B117" s="1">
        <f>AVERAGE(B104:B116)</f>
        <v>14.181209999999998</v>
      </c>
      <c r="C117" s="1">
        <f t="shared" ref="C117" si="18">AVERAGE(C104:C116)</f>
        <v>142.21266499999999</v>
      </c>
      <c r="D117" s="1">
        <f t="shared" ref="D117" si="19">AVERAGE(D104:D116)</f>
        <v>111.85152100000001</v>
      </c>
    </row>
    <row r="118" spans="1:4">
      <c r="A118" s="13" t="s">
        <v>116</v>
      </c>
      <c r="B118" s="1">
        <f>MEDIAN(B104:B116)</f>
        <v>13.531219999999999</v>
      </c>
      <c r="C118" s="1">
        <f t="shared" ref="C118:D118" si="20">MEDIAN(C104:C116)</f>
        <v>109.7222</v>
      </c>
      <c r="D118" s="1">
        <f t="shared" si="20"/>
        <v>73.366209999999995</v>
      </c>
    </row>
    <row r="120" spans="1:4">
      <c r="A120" s="13"/>
      <c r="B120" s="1"/>
      <c r="C120" s="1"/>
      <c r="D120" s="1"/>
    </row>
    <row r="121" spans="1:4">
      <c r="A121" s="13" t="s">
        <v>136</v>
      </c>
      <c r="B121" s="1">
        <v>31.84516833333333</v>
      </c>
      <c r="C121" s="1">
        <v>139.03557499999999</v>
      </c>
      <c r="D121" s="1">
        <v>93.579175000000006</v>
      </c>
    </row>
    <row r="122" spans="1:4">
      <c r="A122" s="13" t="s">
        <v>137</v>
      </c>
      <c r="B122" s="1">
        <v>22.150669999999998</v>
      </c>
      <c r="C122" s="1">
        <v>137.67354999999998</v>
      </c>
      <c r="D122" s="1">
        <v>89.969349999999991</v>
      </c>
    </row>
  </sheetData>
  <phoneticPr fontId="1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A24" sqref="A24:D31"/>
    </sheetView>
  </sheetViews>
  <sheetFormatPr baseColWidth="10" defaultRowHeight="15" x14ac:dyDescent="0"/>
  <cols>
    <col min="1" max="1" width="32.33203125" bestFit="1" customWidth="1"/>
  </cols>
  <sheetData>
    <row r="1" spans="1:4">
      <c r="A1" s="14" t="s">
        <v>121</v>
      </c>
    </row>
    <row r="2" spans="1:4">
      <c r="A2" t="s">
        <v>118</v>
      </c>
      <c r="B2" t="s">
        <v>119</v>
      </c>
      <c r="C2" t="s">
        <v>120</v>
      </c>
      <c r="D2">
        <v>2015</v>
      </c>
    </row>
    <row r="3" spans="1:4">
      <c r="A3" t="s">
        <v>122</v>
      </c>
    </row>
    <row r="4" spans="1:4">
      <c r="A4" t="s">
        <v>123</v>
      </c>
    </row>
    <row r="5" spans="1:4">
      <c r="A5" t="s">
        <v>124</v>
      </c>
    </row>
    <row r="6" spans="1:4">
      <c r="A6" t="s">
        <v>125</v>
      </c>
    </row>
    <row r="7" spans="1:4">
      <c r="A7" t="s">
        <v>127</v>
      </c>
    </row>
    <row r="8" spans="1:4">
      <c r="A8" t="s">
        <v>101</v>
      </c>
    </row>
    <row r="9" spans="1:4">
      <c r="A9" t="s">
        <v>126</v>
      </c>
    </row>
    <row r="10" spans="1:4">
      <c r="A10" t="s">
        <v>130</v>
      </c>
    </row>
    <row r="11" spans="1:4">
      <c r="A11" t="s">
        <v>128</v>
      </c>
    </row>
    <row r="12" spans="1:4">
      <c r="A12" t="s">
        <v>129</v>
      </c>
    </row>
    <row r="15" spans="1:4">
      <c r="A15" s="14" t="s">
        <v>131</v>
      </c>
    </row>
    <row r="16" spans="1:4">
      <c r="A16" t="s">
        <v>122</v>
      </c>
    </row>
    <row r="17" spans="1:1">
      <c r="A17" t="s">
        <v>123</v>
      </c>
    </row>
    <row r="18" spans="1:1">
      <c r="A18" t="s">
        <v>124</v>
      </c>
    </row>
    <row r="19" spans="1:1">
      <c r="A19" t="s">
        <v>125</v>
      </c>
    </row>
    <row r="20" spans="1:1">
      <c r="A20" t="s">
        <v>101</v>
      </c>
    </row>
    <row r="21" spans="1:1">
      <c r="A21" t="s">
        <v>126</v>
      </c>
    </row>
    <row r="22" spans="1:1">
      <c r="A22" t="s">
        <v>130</v>
      </c>
    </row>
    <row r="24" spans="1:1">
      <c r="A24" s="14" t="s">
        <v>132</v>
      </c>
    </row>
    <row r="25" spans="1:1">
      <c r="A25" t="s">
        <v>122</v>
      </c>
    </row>
    <row r="26" spans="1:1">
      <c r="A26" t="s">
        <v>123</v>
      </c>
    </row>
    <row r="27" spans="1:1">
      <c r="A27" t="s">
        <v>124</v>
      </c>
    </row>
    <row r="28" spans="1:1">
      <c r="A28" t="s">
        <v>125</v>
      </c>
    </row>
    <row r="29" spans="1:1">
      <c r="A29" t="s">
        <v>101</v>
      </c>
    </row>
    <row r="30" spans="1:1">
      <c r="A30" t="s">
        <v>126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Big 6</vt:lpstr>
      <vt:lpstr>Big 6 Tables</vt:lpstr>
      <vt:lpstr>Top50</vt:lpstr>
      <vt:lpstr>Top 50 Tables</vt:lpstr>
      <vt:lpstr>International</vt:lpstr>
      <vt:lpstr>International Tables</vt:lpstr>
      <vt:lpstr>Summary Tables</vt:lpstr>
    </vt:vector>
  </TitlesOfParts>
  <Company>Harvard Econ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Natasha Sarin</cp:lastModifiedBy>
  <cp:lastPrinted>2016-09-14T19:37:04Z</cp:lastPrinted>
  <dcterms:created xsi:type="dcterms:W3CDTF">2016-09-14T03:21:47Z</dcterms:created>
  <dcterms:modified xsi:type="dcterms:W3CDTF">2016-09-15T03:59:54Z</dcterms:modified>
</cp:coreProperties>
</file>